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19" documentId="120_S{2AC9BD13-BADA-5192-A53E-5A8FF88502F6}" xr6:coauthVersionLast="47" xr6:coauthVersionMax="47" xr10:uidLastSave="{090520C9-CCC3-4DCE-B6A3-8F2942651A9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<sst xmlns="http://schemas.openxmlformats.org/spreadsheetml/2006/main" count="180277" uniqueCount="39123">
  <si>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</si>
  <si>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</si>
  <si>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</si>
  <si>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</si>
  <si>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</si>
  <si>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</si>
  <si>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</si>
  <si>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</si>
  <si>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</si>
  <si>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</si>
  <si>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</si>
  <si>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</si>
  <si>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</si>
  <si>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</si>
  <si>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</si>
  <si>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</si>
  <si>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</si>
  <si>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</si>
  <si>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</si>
  <si>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</si>
  <si>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</si>
  <si>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</si>
  <si>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</si>
  <si>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</si>
  <si>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</si>
  <si>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</si>
  <si>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</si>
  <si>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</si>
  <si>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</si>
  <si>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</si>
  <si>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</si>
  <si>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</si>
  <si>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</si>
  <si>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</si>
  <si>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</si>
  <si>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</si>
  <si>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</si>
  <si>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</si>
  <si>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</si>
  <si>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</si>
  <si>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</si>
  <si>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</si>
  <si>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</si>
  <si>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</si>
  <si>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</si>
  <si>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</si>
  <si>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</si>
  <si>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</si>
  <si>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</si>
  <si>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</si>
  <si>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</si>
  <si>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</si>
  <si>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</si>
  <si>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</si>
  <si>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</si>
  <si>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</si>
  <si>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</si>
  <si>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</si>
  <si>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</si>
  <si>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</si>
  <si>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</si>
  <si>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</si>
  <si>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</si>
  <si>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</si>
  <si>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</si>
  <si>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</si>
  <si>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</si>
  <si>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</si>
  <si>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</si>
  <si>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</si>
  <si>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</si>
  <si>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</si>
  <si>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</si>
  <si>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</si>
  <si>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</si>
  <si>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</si>
  <si>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</si>
  <si>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</si>
  <si>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</si>
  <si>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</si>
  <si>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</si>
  <si>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</si>
  <si>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</si>
  <si>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</si>
  <si>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</si>
  <si>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</si>
  <si>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</si>
  <si>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</si>
  <si>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</si>
  <si>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</si>
  <si>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</si>
  <si>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</si>
  <si>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</si>
  <si>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</si>
  <si>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</si>
  <si>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</si>
  <si>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</si>
  <si>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</si>
  <si>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</si>
  <si>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</si>
  <si>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</si>
  <si>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</si>
  <si>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</si>
  <si>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</si>
  <si>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</si>
  <si>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</si>
  <si>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</si>
  <si>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</si>
  <si>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</si>
  <si>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</si>
  <si>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</si>
  <si>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</si>
  <si>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</si>
  <si>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</si>
  <si>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</si>
  <si>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</si>
  <si>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</si>
  <si>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</si>
  <si>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</si>
  <si>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</si>
  <si>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</si>
  <si>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</si>
  <si>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</si>
  <si>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</si>
  <si>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</si>
  <si>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</si>
  <si>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</si>
  <si>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</si>
  <si>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</si>
  <si>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</si>
  <si>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</si>
  <si>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</si>
  <si>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</si>
  <si>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</si>
  <si>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</si>
  <si>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</si>
  <si>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</si>
  <si>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</si>
  <si>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</si>
  <si>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</si>
  <si>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</si>
  <si>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</si>
  <si>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</si>
  <si>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</si>
  <si>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</si>
  <si>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</si>
  <si>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</si>
  <si>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</si>
  <si>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</si>
  <si>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</si>
  <si>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</si>
  <si>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</si>
  <si>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</si>
  <si>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</si>
  <si>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</si>
  <si>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</si>
  <si>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</si>
  <si>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</si>
  <si>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</si>
  <si>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</si>
  <si>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</si>
  <si>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</si>
  <si>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</si>
  <si>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</si>
  <si>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</si>
  <si>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</si>
  <si>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</si>
  <si>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</si>
  <si>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</si>
  <si>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</si>
  <si>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</si>
  <si>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</si>
  <si>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</si>
  <si>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</si>
  <si>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</si>
  <si>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</si>
  <si>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</si>
  <si>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</si>
  <si>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</si>
  <si>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</si>
  <si>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</si>
  <si>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</si>
  <si>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</si>
  <si>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</si>
  <si>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</si>
  <si>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</si>
  <si>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</si>
  <si>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</si>
  <si>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</si>
  <si>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</si>
  <si>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</si>
  <si>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</si>
  <si>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</si>
  <si>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</si>
  <si>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</si>
  <si>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</si>
  <si>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</si>
  <si>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</si>
  <si>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</si>
  <si>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</si>
  <si>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</si>
  <si>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</si>
  <si>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</si>
  <si>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</si>
  <si>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</si>
  <si>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</si>
  <si>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</si>
  <si>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</si>
  <si>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</si>
  <si>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</si>
  <si>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</si>
  <si>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</si>
  <si>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</si>
  <si>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</si>
  <si>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</si>
  <si>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</si>
  <si>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</si>
  <si>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</si>
  <si>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</si>
  <si>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</si>
  <si>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</si>
  <si>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</si>
  <si>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</si>
  <si>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</si>
  <si>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</si>
  <si>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</si>
  <si>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</si>
  <si>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</si>
  <si>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</si>
  <si>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</si>
  <si>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</si>
  <si>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</si>
  <si>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</si>
  <si>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</si>
  <si>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</si>
  <si>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</si>
  <si>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</si>
  <si>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</si>
  <si>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</si>
  <si>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</si>
  <si>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</si>
  <si>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</si>
  <si>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</si>
  <si>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</si>
  <si>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</si>
  <si>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</si>
  <si>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</si>
  <si>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</si>
  <si>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</si>
  <si>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</si>
  <si>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</si>
  <si>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</si>
  <si>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</si>
  <si>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</si>
  <si>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</si>
  <si>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</si>
  <si>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</si>
  <si>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</si>
  <si>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</si>
  <si>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</si>
  <si>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</si>
  <si>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</si>
  <si>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</si>
  <si>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</si>
  <si>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</si>
  <si>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</si>
  <si>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</si>
  <si>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</si>
  <si>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</si>
  <si>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</si>
  <si>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</si>
  <si>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</si>
  <si>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</si>
  <si>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</si>
  <si>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</si>
  <si>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</si>
  <si>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</si>
  <si>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</si>
  <si>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</si>
  <si>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</si>
  <si>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</si>
  <si>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</si>
  <si>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</si>
  <si>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</si>
  <si>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</si>
  <si>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</si>
  <si>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</si>
  <si>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</si>
  <si>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</si>
  <si>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</si>
  <si>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</si>
  <si>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</si>
  <si>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</si>
  <si>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</si>
  <si>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</si>
  <si>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</si>
  <si>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</si>
  <si>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</si>
  <si>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</si>
  <si>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</si>
  <si>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</si>
  <si>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</si>
  <si>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</si>
  <si>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</si>
  <si>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</si>
  <si>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</si>
  <si>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</si>
  <si>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</si>
  <si>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</si>
  <si>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</si>
  <si>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</si>
  <si>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</si>
  <si>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</si>
  <si>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</si>
  <si>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</si>
  <si>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</si>
  <si>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</si>
  <si>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</si>
  <si>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</si>
  <si>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</si>
  <si>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</si>
  <si>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</si>
  <si>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</si>
  <si>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</si>
  <si>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</si>
  <si>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</si>
  <si>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</si>
  <si>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</si>
  <si>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</si>
  <si>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</si>
  <si>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</si>
  <si>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</si>
  <si>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</si>
  <si>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</si>
  <si>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</si>
  <si>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</si>
  <si>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</si>
  <si>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</si>
  <si>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</si>
  <si>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</si>
  <si>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</si>
  <si>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</si>
  <si>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</si>
  <si>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</si>
  <si>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</si>
  <si>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</si>
  <si>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</si>
  <si>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</si>
  <si>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</si>
  <si>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</si>
  <si>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</si>
  <si>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</si>
  <si>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</si>
  <si>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</si>
  <si>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</si>
  <si>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</si>
  <si>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</si>
  <si>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</si>
  <si>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</si>
  <si>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</si>
  <si>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</si>
  <si>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</si>
  <si>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</si>
  <si>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</si>
  <si>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</si>
  <si>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</si>
  <si>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</si>
  <si>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</si>
  <si>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</si>
  <si>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</si>
  <si>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</si>
  <si>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</si>
  <si>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</si>
  <si>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</si>
  <si>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</si>
  <si>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</si>
  <si>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</si>
  <si>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</si>
  <si>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</si>
  <si>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</si>
  <si>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</si>
  <si>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</si>
  <si>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</si>
  <si>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</si>
  <si>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</si>
  <si>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</si>
  <si>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</si>
  <si>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</si>
  <si>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</si>
  <si>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</si>
  <si>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</si>
  <si>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</si>
  <si>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</si>
  <si>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</si>
  <si>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</si>
  <si>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</si>
  <si>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</si>
  <si>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</si>
  <si>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</si>
  <si>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</si>
  <si>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</si>
  <si>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</si>
  <si>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</si>
  <si>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</si>
  <si>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</si>
  <si>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</si>
  <si>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</si>
  <si>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</si>
  <si>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</si>
  <si>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</si>
  <si>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</si>
  <si>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</si>
  <si>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</si>
  <si>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</si>
  <si>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</si>
  <si>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</si>
  <si>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</si>
  <si>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</si>
  <si>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</si>
  <si>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</si>
  <si>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</si>
  <si>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</si>
  <si>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</si>
  <si>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</si>
  <si>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</si>
  <si>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</si>
  <si>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</si>
  <si>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</si>
  <si>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</si>
  <si>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</si>
  <si>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</si>
  <si>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</si>
  <si>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</si>
  <si>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</si>
  <si>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</si>
  <si>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</si>
  <si>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</si>
  <si>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</si>
  <si>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</si>
  <si>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</si>
  <si>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</si>
  <si>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</si>
  <si>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</si>
  <si>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</si>
  <si>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</si>
  <si>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</si>
  <si>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</si>
  <si>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</si>
  <si>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</si>
  <si>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</si>
  <si>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</si>
  <si>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</si>
  <si>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</si>
  <si>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</si>
  <si>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</si>
  <si>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</si>
  <si>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</si>
  <si>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</si>
  <si>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</si>
  <si>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</si>
  <si>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</si>
  <si>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</si>
  <si>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</si>
  <si>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</si>
  <si>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</si>
  <si>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</si>
  <si>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</si>
  <si>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</si>
  <si>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</si>
  <si>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</si>
  <si>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</si>
  <si>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</si>
  <si>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</si>
  <si>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</si>
  <si>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</si>
  <si>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</si>
  <si>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</si>
  <si>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</si>
  <si>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</si>
  <si>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</si>
  <si>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</si>
  <si>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</si>
  <si>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</si>
  <si>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</si>
  <si>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</si>
  <si>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</si>
  <si>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</si>
  <si>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</si>
  <si>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</si>
  <si>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</si>
  <si>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</si>
  <si>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</si>
  <si>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</si>
  <si>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</si>
  <si>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</si>
  <si>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</si>
  <si>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</si>
  <si>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</si>
  <si>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</si>
  <si>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</si>
  <si>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</si>
  <si>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</si>
  <si>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</si>
  <si>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</si>
  <si>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</si>
  <si>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</si>
  <si>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</si>
  <si>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</si>
  <si>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</si>
  <si>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</si>
  <si>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</si>
  <si>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</si>
  <si>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</si>
  <si>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</si>
  <si>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</si>
  <si>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</si>
  <si>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</si>
  <si>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</si>
  <si>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</si>
  <si>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</si>
  <si>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</si>
  <si>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</si>
  <si>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</si>
  <si>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</si>
  <si>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</si>
  <si>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</si>
  <si>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</si>
  <si>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</si>
  <si>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</si>
  <si>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</si>
  <si>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</si>
  <si>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</si>
  <si>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</si>
  <si>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</si>
  <si>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</si>
  <si>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</si>
  <si>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</si>
  <si>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</si>
  <si>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</si>
  <si>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</si>
  <si>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</si>
  <si>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</si>
  <si>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</si>
  <si>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</si>
  <si>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</si>
  <si>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</si>
  <si>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</si>
  <si>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</si>
  <si>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</si>
  <si>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</si>
  <si>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</si>
  <si>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</si>
  <si>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</si>
  <si>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</si>
  <si>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</si>
  <si>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</si>
  <si>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</si>
  <si>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</si>
  <si>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</si>
  <si>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</si>
  <si>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</si>
  <si>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</si>
  <si>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</si>
  <si>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</si>
  <si>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</si>
  <si>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</si>
  <si>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</si>
  <si>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</si>
  <si>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</si>
  <si>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</si>
  <si>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</si>
  <si>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</si>
  <si>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</si>
  <si>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</si>
  <si>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</si>
  <si>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</si>
  <si>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</si>
  <si>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</si>
  <si>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</si>
  <si>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</si>
  <si>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</si>
  <si>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</si>
  <si>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</si>
  <si>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</si>
  <si>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</si>
  <si>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</si>
  <si>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</si>
  <si>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</si>
  <si>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</si>
  <si>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</si>
  <si>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</si>
  <si>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</si>
  <si>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</si>
  <si>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</si>
  <si>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</si>
  <si>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</si>
  <si>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</si>
  <si>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</si>
  <si>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</si>
  <si>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</si>
  <si>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</si>
  <si>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</si>
  <si>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</si>
  <si>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</si>
  <si>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</si>
  <si>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</si>
  <si>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</si>
  <si>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</si>
  <si>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</si>
  <si>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</si>
  <si>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</si>
  <si>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</si>
  <si>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</si>
  <si>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</si>
  <si>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</si>
  <si>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</si>
  <si>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</si>
  <si>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</si>
  <si>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</si>
  <si>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</si>
  <si>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</si>
  <si>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</si>
  <si>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</si>
  <si>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</si>
  <si>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</si>
  <si>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</si>
  <si>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</si>
  <si>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</si>
  <si>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</si>
  <si>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</si>
  <si>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</si>
  <si>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</si>
  <si>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</si>
  <si>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</si>
  <si>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</si>
  <si>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</si>
  <si>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</si>
  <si>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</si>
  <si>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</si>
  <si>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</si>
  <si>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</si>
  <si>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</si>
  <si>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</si>
  <si>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</si>
  <si>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</si>
  <si>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</si>
  <si>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</si>
  <si>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</si>
  <si>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</si>
  <si>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</si>
  <si>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</si>
  <si>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</si>
  <si>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</si>
  <si>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</si>
  <si>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</si>
  <si>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</si>
  <si>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</si>
  <si>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</si>
  <si>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</si>
  <si>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</si>
  <si>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</si>
  <si>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</si>
  <si>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</si>
  <si>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</si>
  <si>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</si>
  <si>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</si>
  <si>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</si>
  <si>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</si>
  <si>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</si>
  <si>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</si>
  <si>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</si>
  <si>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</si>
  <si>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</si>
  <si>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</si>
  <si>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</si>
  <si>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</si>
  <si>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</si>
  <si>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</si>
  <si>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</si>
  <si>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</si>
  <si>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</si>
  <si>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</si>
  <si>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</si>
  <si>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</si>
  <si>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</si>
  <si>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</si>
  <si>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</si>
  <si>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</si>
  <si>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</si>
  <si>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</si>
  <si>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</si>
  <si>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</si>
  <si>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</si>
  <si>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</si>
  <si>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</si>
  <si>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</si>
  <si>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</si>
  <si>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</si>
  <si>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</si>
  <si>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</si>
  <si>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</si>
  <si>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</si>
  <si>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</si>
  <si>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</si>
  <si>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</si>
  <si>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</si>
  <si>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</si>
  <si>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</si>
  <si>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</si>
  <si>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</si>
  <si>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</si>
  <si>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</si>
  <si>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</si>
  <si>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</si>
  <si>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</si>
  <si>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</si>
  <si>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</si>
  <si>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</si>
  <si>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</si>
  <si>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</si>
  <si>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</si>
  <si>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</si>
  <si>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</si>
  <si>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</si>
  <si>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</si>
  <si>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</si>
  <si>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</si>
  <si>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</si>
  <si>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</si>
  <si>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</si>
  <si>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</si>
  <si>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</si>
  <si>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</si>
  <si>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</si>
  <si>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</si>
  <si>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</si>
  <si>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</si>
  <si>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</si>
  <si>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</si>
  <si>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</si>
  <si>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</si>
  <si>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</si>
  <si>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</si>
  <si>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</si>
  <si>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</si>
  <si>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</si>
  <si>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</si>
  <si>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</si>
  <si>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</si>
  <si>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</si>
  <si>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</si>
  <si>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</si>
  <si>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</si>
  <si>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</si>
  <si>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</si>
  <si>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</si>
  <si>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</si>
  <si>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</si>
  <si>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</si>
  <si>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</si>
  <si>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</si>
  <si>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</si>
  <si>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</si>
  <si>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</si>
  <si>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</si>
  <si>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</si>
  <si>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</si>
  <si>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</si>
  <si>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</si>
  <si>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</si>
  <si>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</si>
  <si>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</si>
  <si>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</si>
  <si>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</si>
  <si>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</si>
  <si>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</si>
  <si>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</si>
  <si>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</si>
  <si>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</si>
  <si>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</si>
  <si>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</si>
  <si>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</si>
  <si>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</si>
  <si>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</si>
  <si>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</si>
  <si>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</si>
  <si>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</si>
  <si>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</si>
  <si>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</si>
  <si>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</si>
  <si>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</si>
  <si>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</si>
  <si>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</si>
  <si>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</si>
  <si>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</si>
  <si>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</si>
  <si>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</si>
  <si>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</si>
  <si>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</si>
  <si>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</si>
  <si>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</si>
  <si>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</si>
  <si>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</si>
  <si>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</si>
  <si>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</si>
  <si>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</si>
  <si>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</si>
  <si>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</si>
  <si>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</si>
  <si>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</si>
  <si>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</si>
  <si>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</si>
  <si>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</si>
  <si>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</si>
  <si>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</si>
  <si>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</si>
  <si>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</si>
  <si>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</si>
  <si>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</si>
  <si>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</si>
  <si>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</si>
  <si>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</si>
  <si>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</si>
  <si>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</si>
  <si>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</si>
  <si>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</si>
  <si>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</si>
  <si>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</si>
  <si>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</si>
  <si>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</si>
  <si>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</si>
  <si>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</si>
  <si>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</si>
  <si>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</si>
  <si>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</si>
  <si>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</si>
  <si>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</si>
  <si>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</si>
  <si>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</si>
  <si>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</si>
  <si>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</si>
  <si>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</si>
  <si>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</si>
  <si>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</si>
  <si>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</si>
  <si>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</si>
  <si>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</si>
  <si>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</si>
  <si>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</si>
  <si>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</si>
  <si>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</si>
  <si>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</si>
  <si>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</si>
  <si>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</si>
  <si>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</si>
  <si>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</si>
  <si>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</si>
  <si>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</si>
  <si>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</si>
  <si>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</si>
  <si>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</si>
  <si>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</si>
  <si>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</si>
  <si>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</si>
  <si>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</si>
  <si>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</si>
  <si>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</si>
  <si>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</si>
  <si>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</si>
  <si>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</si>
  <si>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</si>
  <si>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</si>
  <si>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</si>
  <si>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</si>
  <si>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</si>
  <si>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</si>
  <si>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</si>
  <si>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</si>
  <si>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</si>
  <si>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</si>
  <si>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</si>
  <si>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</si>
  <si>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</si>
  <si>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</si>
  <si>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</si>
  <si>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</si>
  <si>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</si>
  <si>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</si>
  <si>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</si>
  <si>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</si>
  <si>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</si>
  <si>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</si>
  <si>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</si>
  <si>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</si>
  <si>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</si>
  <si>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</si>
  <si>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</si>
  <si>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</si>
  <si>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</si>
  <si>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</si>
  <si>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</si>
  <si>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</si>
  <si>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</si>
  <si>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</si>
  <si>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</si>
  <si>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</si>
  <si>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</si>
  <si>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</si>
  <si>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</si>
  <si>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</si>
  <si>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</si>
  <si>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</si>
  <si>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</si>
  <si>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</si>
  <si>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</si>
  <si>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</si>
  <si>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</si>
  <si>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</si>
  <si>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</si>
  <si>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</si>
  <si>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</si>
  <si>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</si>
  <si>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</si>
  <si>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</si>
  <si>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</si>
  <si>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</si>
  <si>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</si>
  <si>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</si>
  <si>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</si>
  <si>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</si>
  <si>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</si>
  <si>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</si>
  <si>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</si>
  <si>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</si>
  <si>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</si>
  <si>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</si>
  <si>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</si>
  <si>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</si>
  <si>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</si>
  <si>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</si>
  <si>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</si>
  <si>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</si>
  <si>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</si>
  <si>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</si>
  <si>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</si>
  <si>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</si>
  <si>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</si>
  <si>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</si>
  <si>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</si>
  <si>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</si>
  <si>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</si>
  <si>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</si>
  <si>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</si>
  <si>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</si>
  <si>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</si>
  <si>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</si>
  <si>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</si>
  <si>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</si>
  <si>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</si>
  <si>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</si>
  <si>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</si>
  <si>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</si>
  <si>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</si>
  <si>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</si>
  <si>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</si>
  <si>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</si>
  <si>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</si>
  <si>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</si>
  <si>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</si>
  <si>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</si>
  <si>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</si>
  <si>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</si>
  <si>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</si>
  <si>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</si>
  <si>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</si>
  <si>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</si>
  <si>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</si>
  <si>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</si>
  <si>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</si>
  <si>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</si>
  <si>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</si>
  <si>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</si>
  <si>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</si>
  <si>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</si>
  <si>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</si>
  <si>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</si>
  <si>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</si>
  <si>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</si>
  <si>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</si>
  <si>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</si>
  <si>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</si>
  <si>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</si>
  <si>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</si>
  <si>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</si>
  <si>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</si>
  <si>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</si>
  <si>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</si>
  <si>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</si>
  <si>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</si>
  <si>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</si>
  <si>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</si>
  <si>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</si>
  <si>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</si>
  <si>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</si>
  <si>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</si>
  <si>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</si>
  <si>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</si>
  <si>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</si>
  <si>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</si>
  <si>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</si>
  <si>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</si>
  <si>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</si>
  <si>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</si>
  <si>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</si>
  <si>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</si>
  <si>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</si>
  <si>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</si>
  <si>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</si>
  <si>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</si>
  <si>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</si>
  <si>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</si>
  <si>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</si>
  <si>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</si>
  <si>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</si>
  <si>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</si>
  <si>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</si>
  <si>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</si>
  <si>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</si>
  <si>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</si>
  <si>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</si>
  <si>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</si>
  <si>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</si>
  <si>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</si>
  <si>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</si>
  <si>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</si>
  <si>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</si>
  <si>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</si>
  <si>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</si>
  <si>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</si>
  <si>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</si>
  <si>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</si>
  <si>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</si>
  <si>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</si>
  <si>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</si>
  <si>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</si>
  <si>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</si>
  <si>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</si>
  <si>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</si>
  <si>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</si>
  <si>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</si>
  <si>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</si>
  <si>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</si>
  <si>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</si>
  <si>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</si>
  <si>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</si>
  <si>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</si>
  <si>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</si>
  <si>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</si>
  <si>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</si>
  <si>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</si>
  <si>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</si>
  <si>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</si>
  <si>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</si>
  <si>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</si>
  <si>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</si>
  <si>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</si>
  <si>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</si>
  <si>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</si>
  <si>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</si>
  <si>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</si>
  <si>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</si>
  <si>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</si>
  <si>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</si>
  <si>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</si>
  <si>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</si>
  <si>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</si>
  <si>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</si>
  <si>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</si>
  <si>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</si>
  <si>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</si>
  <si>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</si>
  <si>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</si>
  <si>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</si>
  <si>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</si>
  <si>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</si>
  <si>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</si>
  <si>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</si>
  <si>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</si>
  <si>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</si>
  <si>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</si>
  <si>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</si>
  <si>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</si>
  <si>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</si>
  <si>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</si>
  <si>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</si>
  <si>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</si>
  <si>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</si>
  <si>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</si>
  <si>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</si>
  <si>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</si>
  <si>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</si>
  <si>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</si>
  <si>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</si>
  <si>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</si>
  <si>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</si>
  <si>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</si>
  <si>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</si>
  <si>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</si>
  <si>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</si>
  <si>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</si>
  <si>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</si>
  <si>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</si>
  <si>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</si>
  <si>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</si>
  <si>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</si>
  <si>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</si>
  <si>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</si>
  <si>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</si>
  <si>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</si>
  <si>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</si>
  <si>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</si>
  <si>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</si>
  <si>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</si>
  <si>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</si>
  <si>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</si>
  <si>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</si>
  <si>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</si>
  <si>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</si>
  <si>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</si>
  <si>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</si>
  <si>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</si>
  <si>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</si>
  <si>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</si>
  <si>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</si>
  <si>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</si>
  <si>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</si>
  <si>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</si>
  <si>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</si>
  <si>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</si>
  <si>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</si>
  <si>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</si>
  <si>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</si>
  <si>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</si>
  <si>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</si>
  <si>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</si>
  <si>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</si>
  <si>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</si>
  <si>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</si>
  <si>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</si>
  <si>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</si>
  <si>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</si>
  <si>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</si>
  <si>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</si>
  <si>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</si>
  <si>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</si>
  <si>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</si>
  <si>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</si>
  <si>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</si>
  <si>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</si>
  <si>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</si>
  <si>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</si>
  <si>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</si>
  <si>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</si>
  <si>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</si>
  <si>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</si>
  <si>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</si>
  <si>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</si>
  <si>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</si>
  <si>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</si>
  <si>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</si>
  <si>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</si>
  <si>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</si>
  <si>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</si>
  <si>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</si>
  <si>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</si>
  <si>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</si>
  <si>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</si>
  <si>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</si>
  <si>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</si>
  <si>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</si>
  <si>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</si>
  <si>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</si>
  <si>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</si>
  <si>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</si>
  <si>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</si>
  <si>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</si>
  <si>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</si>
  <si>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</si>
  <si>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</si>
  <si>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</si>
  <si>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</si>
  <si>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</si>
  <si>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</si>
  <si>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</si>
  <si>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</si>
  <si>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</si>
  <si>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</si>
  <si>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</si>
  <si>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</si>
  <si>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</si>
  <si>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</si>
  <si>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</si>
  <si>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</si>
  <si>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</si>
  <si>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</si>
  <si>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</si>
  <si>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</si>
  <si>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</si>
  <si>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</si>
  <si>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</si>
  <si>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</si>
  <si>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</si>
  <si>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</si>
  <si>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</si>
  <si>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</si>
  <si>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</si>
  <si>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</si>
  <si>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</si>
  <si>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</si>
  <si>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</si>
  <si>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</si>
  <si>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</si>
  <si>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</si>
  <si>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</si>
  <si>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</si>
  <si>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</si>
  <si>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</si>
  <si>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</si>
  <si>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</si>
  <si>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</si>
  <si>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</si>
  <si>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</si>
  <si>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</si>
  <si>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</si>
  <si>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</si>
  <si>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</si>
  <si>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</si>
  <si>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</si>
  <si>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</si>
  <si>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</si>
  <si>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</si>
  <si>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</si>
  <si>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</si>
  <si>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</si>
  <si>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</si>
  <si>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</si>
  <si>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</si>
  <si>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</si>
  <si>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</si>
  <si>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</si>
  <si>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</si>
  <si>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</si>
  <si>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</si>
  <si>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</si>
  <si>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</si>
  <si>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</si>
  <si>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</si>
  <si>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</si>
  <si>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</si>
  <si>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</si>
  <si>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</si>
  <si>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</si>
  <si>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</si>
  <si>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</si>
  <si>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</si>
  <si>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</si>
  <si>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</si>
  <si>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</si>
  <si>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</si>
  <si>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</si>
  <si>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</si>
  <si>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</si>
  <si>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</si>
  <si>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</si>
  <si>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</si>
  <si>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</si>
  <si>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</si>
  <si>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</si>
  <si>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</si>
  <si>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</si>
  <si>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</si>
  <si>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</si>
  <si>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</si>
  <si>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</si>
  <si>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</si>
  <si>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</si>
  <si>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</si>
  <si>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</si>
  <si>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</si>
  <si>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</si>
  <si>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</si>
  <si>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</si>
  <si>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</si>
  <si>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</si>
  <si>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</si>
  <si>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</si>
  <si>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</si>
  <si>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</si>
  <si>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</si>
  <si>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</si>
  <si>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</si>
  <si>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</si>
  <si>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</si>
  <si>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</si>
  <si>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</si>
  <si>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</si>
  <si>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</si>
  <si>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</si>
  <si>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</si>
  <si>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</si>
  <si>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</si>
  <si>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</si>
  <si>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</si>
  <si>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</si>
  <si>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</si>
  <si>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</si>
  <si>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</si>
  <si>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</si>
  <si>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</si>
  <si>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</si>
  <si>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</si>
  <si>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</si>
  <si>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</si>
  <si>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</si>
  <si>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</si>
  <si>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</si>
  <si>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</si>
  <si>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</si>
  <si>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</si>
  <si>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</si>
  <si>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</si>
  <si>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</si>
  <si>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</si>
  <si>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</si>
  <si>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</si>
  <si>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</si>
  <si>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</si>
  <si>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</si>
  <si>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</si>
  <si>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</si>
  <si>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</si>
  <si>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</si>
  <si>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</si>
  <si>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</si>
  <si>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</si>
  <si>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</si>
  <si>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</si>
  <si>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</si>
  <si>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</si>
  <si>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</si>
  <si>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</si>
  <si>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</si>
  <si>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</si>
  <si>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</si>
  <si>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</si>
  <si>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</si>
  <si>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</si>
  <si>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</si>
  <si>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</si>
  <si>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</si>
  <si>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</si>
  <si>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</si>
  <si>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</si>
  <si>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</si>
  <si>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</si>
  <si>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</si>
  <si>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</si>
  <si>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</si>
  <si>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</si>
  <si>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</si>
  <si>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</si>
  <si>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</si>
  <si>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</si>
  <si>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</si>
  <si>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</si>
  <si>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</si>
  <si>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</si>
  <si>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</si>
  <si>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</si>
  <si>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</si>
  <si>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</si>
  <si>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</si>
  <si>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</si>
  <si>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</si>
  <si>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</si>
  <si>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</si>
  <si>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</si>
  <si>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</si>
  <si>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</si>
  <si>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</si>
  <si>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</si>
  <si>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</si>
  <si>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</si>
  <si>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</si>
  <si>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</si>
  <si>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</si>
  <si>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</si>
  <si>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</si>
  <si>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</si>
  <si>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</si>
  <si>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</si>
  <si>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</si>
  <si>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</si>
  <si>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</si>
  <si>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</si>
  <si>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</si>
  <si>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</si>
  <si>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</si>
  <si>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</si>
  <si>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</si>
  <si>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</si>
  <si>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</si>
  <si>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</si>
  <si>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</si>
  <si>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</si>
  <si>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</si>
  <si>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</si>
  <si>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</si>
  <si>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</si>
  <si>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</si>
  <si>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</si>
  <si>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</si>
  <si>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</si>
  <si>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</si>
  <si>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</si>
  <si>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</si>
  <si>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</si>
  <si>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</si>
  <si>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</si>
  <si>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</si>
  <si>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</si>
  <si>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</si>
  <si>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</si>
  <si>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</si>
  <si>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</si>
  <si>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</si>
  <si>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</si>
  <si>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</si>
  <si>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</si>
  <si>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</si>
  <si>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</si>
  <si>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</si>
  <si>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</si>
  <si>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</si>
  <si>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</si>
  <si>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</si>
  <si>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</si>
  <si>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</si>
  <si>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</si>
  <si>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</si>
  <si>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</si>
  <si>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</si>
  <si>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</si>
  <si>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</si>
  <si>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</si>
  <si>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</si>
  <si>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</si>
  <si>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</si>
  <si>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</si>
  <si>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</si>
  <si>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</si>
  <si>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</si>
  <si>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</si>
  <si>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</si>
  <si>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</si>
  <si>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</si>
  <si>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</si>
  <si>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</si>
  <si>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</si>
  <si>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</si>
  <si>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</si>
  <si>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</si>
  <si>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</si>
  <si>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</si>
  <si>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</si>
  <si>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</si>
  <si>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</si>
  <si>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</si>
  <si>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</si>
  <si>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</si>
  <si>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</si>
  <si>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</si>
  <si>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</si>
  <si>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</si>
  <si>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</si>
  <si>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</si>
  <si>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</si>
  <si>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</si>
  <si>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</si>
  <si>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</si>
  <si>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</si>
  <si>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</si>
  <si>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</si>
  <si>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</si>
  <si>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</si>
  <si>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</si>
  <si>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</si>
  <si>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</si>
  <si>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</si>
  <si>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</si>
  <si>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</si>
  <si>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</si>
  <si>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</si>
  <si>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</si>
  <si>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</si>
  <si>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</si>
  <si>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</si>
  <si>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</si>
  <si>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</si>
  <si>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</si>
  <si>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</si>
  <si>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</si>
  <si>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</si>
  <si>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</si>
  <si>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</si>
  <si>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</si>
  <si>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</si>
  <si>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</si>
  <si>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</si>
  <si>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</si>
  <si>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</si>
  <si>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</si>
  <si>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</si>
  <si>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</si>
  <si>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</si>
  <si>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</si>
  <si>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</si>
  <si>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</si>
  <si>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</si>
  <si>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</si>
  <si>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</si>
  <si>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</si>
  <si>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</si>
  <si>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</si>
  <si>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</si>
  <si>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</si>
  <si>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</si>
  <si>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</si>
  <si>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</si>
  <si>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</si>
  <si>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</si>
  <si>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</si>
  <si>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</si>
  <si>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</si>
  <si>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</si>
  <si>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</si>
  <si>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</si>
  <si>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</si>
  <si>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</si>
  <si>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</si>
  <si>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</si>
  <si>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</si>
  <si>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</si>
  <si>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</si>
  <si>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</si>
  <si>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</si>
  <si>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</si>
  <si>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</si>
  <si>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</si>
  <si>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</si>
  <si>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</si>
  <si>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</si>
  <si>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</si>
  <si>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</si>
  <si>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</si>
  <si>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</si>
  <si>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</si>
  <si>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</si>
  <si>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</si>
  <si>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</si>
  <si>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</si>
  <si>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</si>
  <si>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</si>
  <si>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</si>
  <si>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</si>
  <si>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</si>
  <si>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</si>
  <si>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</si>
  <si>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</si>
  <si>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</si>
  <si>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</si>
  <si>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</si>
  <si>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</si>
  <si>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</si>
  <si>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</si>
  <si>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</si>
  <si>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</si>
  <si>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</si>
  <si>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</si>
  <si>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</si>
  <si>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</si>
  <si>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</si>
  <si>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</si>
  <si>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</si>
  <si>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</si>
  <si>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</si>
  <si>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</si>
  <si>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</si>
  <si>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</si>
  <si>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</si>
  <si>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</si>
  <si>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</si>
  <si>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</si>
  <si>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</si>
  <si>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</si>
  <si>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</si>
  <si>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</si>
  <si>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</si>
  <si>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</si>
  <si>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</si>
  <si>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</si>
  <si>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</si>
  <si>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</si>
  <si>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</si>
  <si>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</si>
  <si>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</si>
  <si>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</si>
  <si>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</si>
  <si>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</si>
  <si>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</si>
  <si>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</si>
  <si>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</si>
  <si>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</si>
  <si>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</si>
  <si>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</si>
  <si>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</si>
  <si>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</si>
  <si>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</si>
  <si>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</si>
  <si>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</si>
  <si>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</si>
  <si>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</si>
  <si>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</si>
  <si>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</si>
  <si>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</si>
  <si>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</si>
  <si>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</si>
  <si>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</si>
  <si>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</si>
  <si>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</si>
  <si>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</si>
  <si>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</si>
  <si>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</si>
  <si>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</si>
  <si>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</si>
  <si>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</si>
  <si>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</si>
  <si>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</si>
  <si>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</si>
  <si>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</si>
  <si>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</si>
  <si>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</si>
  <si>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</si>
  <si>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</si>
  <si>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</si>
  <si>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</si>
  <si>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</si>
  <si>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</si>
  <si>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</si>
  <si>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</si>
  <si>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</si>
  <si>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</si>
  <si>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</si>
  <si>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</si>
  <si>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</si>
  <si>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</si>
  <si>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</si>
  <si>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</si>
  <si>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</si>
  <si>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</si>
  <si>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</si>
  <si>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</si>
  <si>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</si>
  <si>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</si>
  <si>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</si>
  <si>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</si>
  <si>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</si>
  <si>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</si>
  <si>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</si>
  <si>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</si>
  <si>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</si>
  <si>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</si>
  <si>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</si>
  <si>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</si>
  <si>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</si>
  <si>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</si>
  <si>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</si>
  <si>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</si>
  <si>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</si>
  <si>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</si>
  <si>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</si>
  <si>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</si>
  <si>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</si>
  <si>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</si>
  <si>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</si>
  <si>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</si>
  <si>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</si>
  <si>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</si>
  <si>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</si>
  <si>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</si>
  <si>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</si>
  <si>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</si>
  <si>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</si>
  <si>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</si>
  <si>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</si>
  <si>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</si>
  <si>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</si>
  <si>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</si>
  <si>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</si>
  <si>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</si>
  <si>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</si>
  <si>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</si>
  <si>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</si>
  <si>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</si>
  <si>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</si>
  <si>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</si>
  <si>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</si>
  <si>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</si>
  <si>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</si>
  <si>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</si>
  <si>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</si>
  <si>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</si>
  <si>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</si>
  <si>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</si>
  <si>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</si>
  <si>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</si>
  <si>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</si>
  <si>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</si>
  <si>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</si>
  <si>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</si>
  <si>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</si>
  <si>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</si>
  <si>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</si>
  <si>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</si>
  <si>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</si>
  <si>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</si>
  <si>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</si>
  <si>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</si>
  <si>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</si>
  <si>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</si>
  <si>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</si>
  <si>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</si>
  <si>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</si>
  <si>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</si>
  <si>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</si>
  <si>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</si>
  <si>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</si>
  <si>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</si>
  <si>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</si>
  <si>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</si>
  <si>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</si>
  <si>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</si>
  <si>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</si>
  <si>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</si>
  <si>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</si>
  <si>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</si>
  <si>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</si>
  <si>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</si>
  <si>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</si>
  <si>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</si>
  <si>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</si>
  <si>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</si>
  <si>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</si>
  <si>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</si>
  <si>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</si>
  <si>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</si>
  <si>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</si>
  <si>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</si>
  <si>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</si>
  <si>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</si>
  <si>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</si>
  <si>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</si>
  <si>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</si>
  <si>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</si>
  <si>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</si>
  <si>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</si>
  <si>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</si>
  <si>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</si>
  <si>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</si>
  <si>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</si>
  <si>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</si>
  <si>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</si>
  <si>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</si>
  <si>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</si>
  <si>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</si>
  <si>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</si>
  <si>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</si>
  <si>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</si>
  <si>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</si>
  <si>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</si>
  <si>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</si>
  <si>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</si>
  <si>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</si>
  <si>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</si>
  <si>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</si>
  <si>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</si>
  <si>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</si>
  <si>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</si>
  <si>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</si>
  <si>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</si>
  <si>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</si>
  <si>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</si>
  <si>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</si>
  <si>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</si>
  <si>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</si>
  <si>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</si>
  <si>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</si>
  <si>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</si>
  <si>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</si>
  <si>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</si>
  <si>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</si>
  <si>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</si>
  <si>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</si>
  <si>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</si>
  <si>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</si>
  <si>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</si>
  <si>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</si>
  <si>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</si>
  <si>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</si>
  <si>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</si>
  <si>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</si>
  <si>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</si>
  <si>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</si>
  <si>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</si>
  <si>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</si>
  <si>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</si>
  <si>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</si>
  <si>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</si>
  <si>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</si>
  <si>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</si>
  <si>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</si>
  <si>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</si>
  <si>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</si>
  <si>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</si>
  <si>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</si>
  <si>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</si>
  <si>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</si>
  <si>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</si>
  <si>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</si>
  <si>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</si>
  <si>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</si>
  <si>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</si>
  <si>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</si>
  <si>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</si>
  <si>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</si>
  <si>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</si>
  <si>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</si>
  <si>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</si>
  <si>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</si>
  <si>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</si>
  <si>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</si>
  <si>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</si>
  <si>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</si>
  <si>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</si>
  <si>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</si>
  <si>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</si>
  <si>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</si>
  <si>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</si>
  <si>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</si>
  <si>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</si>
  <si>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</si>
  <si>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</si>
  <si>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</si>
  <si>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</si>
  <si>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</si>
  <si>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</si>
  <si>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</si>
  <si>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</si>
  <si>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</si>
  <si>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</si>
  <si>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</si>
  <si>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</si>
  <si>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</si>
  <si>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</si>
  <si>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</si>
  <si>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</si>
  <si>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</si>
  <si>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</si>
  <si>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</si>
  <si>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</si>
  <si>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</si>
  <si>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</si>
  <si>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</si>
  <si>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</si>
  <si>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</si>
  <si>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</si>
  <si>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</si>
  <si>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</si>
  <si>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</si>
  <si>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</si>
  <si>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</si>
  <si>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</si>
  <si>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</si>
  <si>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</si>
  <si>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</si>
  <si>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</si>
  <si>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</si>
  <si>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</si>
  <si>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</si>
  <si>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</si>
  <si>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</si>
  <si>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</si>
  <si>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</si>
  <si>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</si>
  <si>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</si>
  <si>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</si>
  <si>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</si>
  <si>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</si>
  <si>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</si>
  <si>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</si>
  <si>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</si>
  <si>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</si>
  <si>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</si>
  <si>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</si>
  <si>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</si>
  <si>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</si>
  <si>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</si>
  <si>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</si>
  <si>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</si>
  <si>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</si>
  <si>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</si>
  <si>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</si>
  <si>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</si>
  <si>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</si>
  <si>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</si>
  <si>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</si>
  <si>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</si>
  <si>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</si>
  <si>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</si>
  <si>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</si>
  <si>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</si>
  <si>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</si>
  <si>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</si>
  <si>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</si>
  <si>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</si>
  <si>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</si>
  <si>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</si>
  <si>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</si>
  <si>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</si>
  <si>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</si>
  <si>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</si>
  <si>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</si>
  <si>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</si>
  <si>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</si>
  <si>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</si>
  <si>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</si>
  <si>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</si>
  <si>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</si>
  <si>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</si>
  <si>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</si>
  <si>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</si>
  <si>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</si>
  <si>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</si>
  <si>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</si>
  <si>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</si>
  <si>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</si>
  <si>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</si>
  <si>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</si>
  <si>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</si>
  <si>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</si>
  <si>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</si>
  <si>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</si>
  <si>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</si>
  <si>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</si>
  <si>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</si>
  <si>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</si>
  <si>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</si>
  <si>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</si>
  <si>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</si>
  <si>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</si>
  <si>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</si>
  <si>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</si>
  <si>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</si>
  <si>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</si>
  <si>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</si>
  <si>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</si>
  <si>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</si>
  <si>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</si>
  <si>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</si>
  <si>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</si>
  <si>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</si>
  <si>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</si>
  <si>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</si>
  <si>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</si>
  <si>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</si>
  <si>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</si>
  <si>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</si>
  <si>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</si>
  <si>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</si>
  <si>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</si>
  <si>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</si>
  <si>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</si>
  <si>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</si>
  <si>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</si>
  <si>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</si>
  <si>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</si>
  <si>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</si>
  <si>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</si>
  <si>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</si>
  <si>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</si>
  <si>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</si>
  <si>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</si>
  <si>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</si>
  <si>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</si>
  <si>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</si>
  <si>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</si>
  <si>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</si>
  <si>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</si>
  <si>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</si>
  <si>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</si>
  <si>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</si>
  <si>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</si>
  <si>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</si>
  <si>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</si>
  <si>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</si>
  <si>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</si>
  <si>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</si>
  <si>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</si>
  <si>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</si>
  <si>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</si>
  <si>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</si>
  <si>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</si>
  <si>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</si>
  <si>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</si>
  <si>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</si>
  <si>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</si>
  <si>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</si>
  <si>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</si>
  <si>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</si>
  <si>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</si>
  <si>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</si>
  <si>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</si>
  <si>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</si>
  <si>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</si>
  <si>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</si>
  <si>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</si>
  <si>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</si>
  <si>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</si>
  <si>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</si>
  <si>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</si>
  <si>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</si>
  <si>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</si>
  <si>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</si>
  <si>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</si>
  <si>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</si>
  <si>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</si>
  <si>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</si>
  <si>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</si>
  <si>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</si>
  <si>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</si>
  <si>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</si>
  <si>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</si>
  <si>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</si>
  <si>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</si>
  <si>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</si>
  <si>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</si>
  <si>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</si>
  <si>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</si>
  <si>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</si>
  <si>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</si>
  <si>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</si>
  <si>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</si>
  <si>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</si>
  <si>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</si>
  <si>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</si>
  <si>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</si>
  <si>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</si>
  <si>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</si>
  <si>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</si>
  <si>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</si>
  <si>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</si>
  <si>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</si>
  <si>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</si>
  <si>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</si>
  <si>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</si>
  <si>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</si>
  <si>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</si>
  <si>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</si>
  <si>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</si>
  <si>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</si>
  <si>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</si>
  <si>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</si>
  <si>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</si>
  <si>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</si>
  <si>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</si>
  <si>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</si>
  <si>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</si>
  <si>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</si>
  <si>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</si>
  <si>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</si>
  <si>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</si>
  <si>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</si>
  <si>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</si>
  <si>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</si>
  <si>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</si>
  <si>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</si>
  <si>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</si>
  <si>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</si>
  <si>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</si>
  <si>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</si>
  <si>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</si>
  <si>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</si>
  <si>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</si>
  <si>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</si>
  <si>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</si>
  <si>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</si>
  <si>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</si>
  <si>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</si>
  <si>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</si>
  <si>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</si>
  <si>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</si>
  <si>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</si>
  <si>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</si>
  <si>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</si>
  <si>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</si>
  <si>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</si>
  <si>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</si>
  <si>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</si>
  <si>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</si>
  <si>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</si>
  <si>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</si>
  <si>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</si>
  <si>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</si>
  <si>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</si>
  <si>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</si>
  <si>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</si>
  <si>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</si>
  <si>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</si>
  <si>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</si>
  <si>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</si>
  <si>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</si>
  <si>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</si>
  <si>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</si>
  <si>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</si>
  <si>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</si>
  <si>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</si>
  <si>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</si>
  <si>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</si>
  <si>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</si>
  <si>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</si>
  <si>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</si>
  <si>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</si>
  <si>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</si>
  <si>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</si>
  <si>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</si>
  <si>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</si>
  <si>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</si>
  <si>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</si>
  <si>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</si>
  <si>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</si>
  <si>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</si>
  <si>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</si>
  <si>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</si>
  <si>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</si>
  <si>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</si>
  <si>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</si>
  <si>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</si>
  <si>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</si>
  <si>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</si>
  <si>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</si>
  <si>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</si>
  <si>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</si>
  <si>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</si>
  <si>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</si>
  <si>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</si>
  <si>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</si>
  <si>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</si>
  <si>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</si>
  <si>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</si>
  <si>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</si>
  <si>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</si>
  <si>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</si>
  <si>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</si>
  <si>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</si>
  <si>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</si>
  <si>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</si>
  <si>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</si>
  <si>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</si>
  <si>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</si>
  <si>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</si>
  <si>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</si>
  <si>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</si>
  <si>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</si>
  <si>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</si>
  <si>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</si>
  <si>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</si>
  <si>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</si>
  <si>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</si>
  <si>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</si>
  <si>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</si>
  <si>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</si>
  <si>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</si>
  <si>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</si>
  <si>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</si>
  <si>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</si>
  <si>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</si>
  <si>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</si>
  <si>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</si>
  <si>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</si>
  <si>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</si>
  <si>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</si>
  <si>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</si>
  <si>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</si>
  <si>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</si>
  <si>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</si>
  <si>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</si>
  <si>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</si>
  <si>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</si>
  <si>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</si>
  <si>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</si>
  <si>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</si>
  <si>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</si>
  <si>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</si>
  <si>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</si>
  <si>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</si>
  <si>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</si>
  <si>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</si>
  <si>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</si>
  <si>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</si>
  <si>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</si>
  <si>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</si>
  <si>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</si>
  <si>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</si>
  <si>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</si>
  <si>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</si>
  <si>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</si>
  <si>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</si>
  <si>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</si>
  <si>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</si>
  <si>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</si>
  <si>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</si>
  <si>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</si>
  <si>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</si>
  <si>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</si>
  <si>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</si>
  <si>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</si>
  <si>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</si>
  <si>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</si>
  <si>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</si>
  <si>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</si>
  <si>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</si>
  <si>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</si>
  <si>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</si>
  <si>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</si>
  <si>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</si>
  <si>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</si>
  <si>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</si>
  <si>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</si>
  <si>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</si>
  <si>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</si>
  <si>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</si>
  <si>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</si>
  <si>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</si>
  <si>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</si>
  <si>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</si>
  <si>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</si>
  <si>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</si>
  <si>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</si>
  <si>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</si>
  <si>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</si>
  <si>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</si>
  <si>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</si>
  <si>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</si>
  <si>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</si>
  <si>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</si>
  <si>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</si>
  <si>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</si>
  <si>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</si>
  <si>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</si>
  <si>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</si>
  <si>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</si>
  <si>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</si>
  <si>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</si>
  <si>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</si>
  <si>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</si>
  <si>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</si>
  <si>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</si>
  <si>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</si>
  <si>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</si>
  <si>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</si>
  <si>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</si>
  <si>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</si>
  <si>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</si>
  <si>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</si>
  <si>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</si>
  <si>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</si>
  <si>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</si>
  <si>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</si>
  <si>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</si>
  <si>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</si>
  <si>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</si>
  <si>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</si>
  <si>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</si>
  <si>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</si>
  <si>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</si>
  <si>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</si>
  <si>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</si>
  <si>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</si>
  <si>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</si>
  <si>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</si>
  <si>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</si>
  <si>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</si>
  <si>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</si>
  <si>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</si>
  <si>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</si>
  <si>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</si>
  <si>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</si>
  <si>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</si>
  <si>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</si>
  <si>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</si>
  <si>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</si>
  <si>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</si>
  <si>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</si>
  <si>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</si>
  <si>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</si>
  <si>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</si>
  <si>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</si>
  <si>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</si>
  <si>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</si>
  <si>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</si>
  <si>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</si>
  <si>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</si>
  <si>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</si>
  <si>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</si>
  <si>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</si>
  <si>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</si>
  <si>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</si>
  <si>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</si>
  <si>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</si>
  <si>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</si>
  <si>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</si>
  <si>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</si>
  <si>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</si>
  <si>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</si>
  <si>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</si>
  <si>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</si>
  <si>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</si>
  <si>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</si>
  <si>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</si>
  <si>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</si>
  <si>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</si>
  <si>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</si>
  <si>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</si>
  <si>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</si>
  <si>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</si>
  <si>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</si>
  <si>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</si>
  <si>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</si>
  <si>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</si>
  <si>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</si>
  <si>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</si>
  <si>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</si>
  <si>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</si>
  <si>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</si>
  <si>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</si>
  <si>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</si>
  <si>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</si>
  <si>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</si>
  <si>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</si>
  <si>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</si>
  <si>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</si>
  <si>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</si>
  <si>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</si>
  <si>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</si>
  <si>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</si>
  <si>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</si>
  <si>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</si>
  <si>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</si>
  <si>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</si>
  <si>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</si>
  <si>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</si>
  <si>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</si>
  <si>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</si>
  <si>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</si>
  <si>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</si>
  <si>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</si>
  <si>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</si>
  <si>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</si>
  <si>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</si>
  <si>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</si>
  <si>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</si>
  <si>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</si>
  <si>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</si>
  <si>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</si>
  <si>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</si>
  <si>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</si>
  <si>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</si>
  <si>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</si>
  <si>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</si>
  <si>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</si>
  <si>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</si>
  <si>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</si>
  <si>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</si>
  <si>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</si>
  <si>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</si>
  <si>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</si>
  <si>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</si>
  <si>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</si>
  <si>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</si>
  <si>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</si>
  <si>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</si>
  <si>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</si>
  <si>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</si>
  <si>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</si>
  <si>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</si>
  <si>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</si>
  <si>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</si>
  <si>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</si>
  <si>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</si>
  <si>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</si>
  <si>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</si>
  <si>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</si>
  <si>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</si>
  <si>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</si>
  <si>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</si>
  <si>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</si>
  <si>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</si>
  <si>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</si>
  <si>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</si>
  <si>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</si>
  <si>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</si>
  <si>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</si>
  <si>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</si>
  <si>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</si>
  <si>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</si>
  <si>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</si>
  <si>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</si>
  <si>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</si>
  <si>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</si>
  <si>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</si>
  <si>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</si>
  <si>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</si>
  <si>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</si>
  <si>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</si>
  <si>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</si>
  <si>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</si>
  <si>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</si>
  <si>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</si>
  <si>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</si>
  <si>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</si>
  <si>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</si>
  <si>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</si>
  <si>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</si>
  <si>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</si>
  <si>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</si>
  <si>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</si>
  <si>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</si>
  <si>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</si>
  <si>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</si>
  <si>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</si>
  <si>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</si>
  <si>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</si>
  <si>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</si>
  <si>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</si>
  <si>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</si>
  <si>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</si>
  <si>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</si>
  <si>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</si>
  <si>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</si>
  <si>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</si>
  <si>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</si>
  <si>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</si>
  <si>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</si>
  <si>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</si>
  <si>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</si>
  <si>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</si>
  <si>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</si>
  <si>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</si>
  <si>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</si>
  <si>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</si>
  <si>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</si>
  <si>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</si>
  <si>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</si>
  <si>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</si>
  <si>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</si>
  <si>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</si>
  <si>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</si>
  <si>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</si>
  <si>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</si>
  <si>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</si>
  <si>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</si>
  <si>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</si>
  <si>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</si>
  <si>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</si>
  <si>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</si>
  <si>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</si>
  <si>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</si>
  <si>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</si>
  <si>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</si>
  <si>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</si>
  <si>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</si>
  <si>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</si>
  <si>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</si>
  <si>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</si>
  <si>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</si>
  <si>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</si>
  <si>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</si>
  <si>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</si>
  <si>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</si>
  <si>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</si>
  <si>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</si>
  <si>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</si>
  <si>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</si>
  <si>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</si>
  <si>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</si>
  <si>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</si>
  <si>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</si>
  <si>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</si>
  <si>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</si>
  <si>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</si>
  <si>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</si>
  <si>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</si>
  <si>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</si>
  <si>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</si>
  <si>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</si>
  <si>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</si>
  <si>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</si>
  <si>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</si>
  <si>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</si>
  <si>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</si>
  <si>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</si>
  <si>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</si>
  <si>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</si>
  <si>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</si>
  <si>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</si>
  <si>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</si>
  <si>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</si>
  <si>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</si>
  <si>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</si>
  <si>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</si>
  <si>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</si>
  <si>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</si>
  <si>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</si>
  <si>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</si>
  <si>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</si>
  <si>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</si>
  <si>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</si>
  <si>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</si>
  <si>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</si>
  <si>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</si>
  <si>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</si>
  <si>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</si>
  <si>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</si>
  <si>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</si>
  <si>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</si>
  <si>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</si>
  <si>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</si>
  <si>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</si>
  <si>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</si>
  <si>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</si>
  <si>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</si>
  <si>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</si>
  <si>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</si>
  <si>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</si>
  <si>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</si>
  <si>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</si>
  <si>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</si>
  <si>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</si>
  <si>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</si>
  <si>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</si>
  <si>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</si>
  <si>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</si>
  <si>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</si>
  <si>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</si>
  <si>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</si>
  <si>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</si>
  <si>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</si>
  <si>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</si>
  <si>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</si>
  <si>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</si>
  <si>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</si>
  <si>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</si>
  <si>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</si>
  <si>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</si>
  <si>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</si>
  <si>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</si>
  <si>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</si>
  <si>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</si>
  <si>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</si>
  <si>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</si>
  <si>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</si>
  <si>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</si>
  <si>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</si>
  <si>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</si>
  <si>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</si>
  <si>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</si>
  <si>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</si>
  <si>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</si>
  <si>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</si>
  <si>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</si>
  <si>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</si>
  <si>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</si>
  <si>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</si>
  <si>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</si>
  <si>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</si>
  <si>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</si>
  <si>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</si>
  <si>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</si>
  <si>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</si>
  <si>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</si>
  <si>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</si>
  <si>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</si>
  <si>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</si>
  <si>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</si>
  <si>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</si>
  <si>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</si>
  <si>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</si>
  <si>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</si>
  <si>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</si>
  <si>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</si>
  <si>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</si>
  <si>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</si>
  <si>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</si>
  <si>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</si>
  <si>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</si>
  <si>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</si>
  <si>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</si>
  <si>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</si>
  <si>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</si>
  <si>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</si>
  <si>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</si>
  <si>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</si>
  <si>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</si>
  <si>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</si>
  <si>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</si>
  <si>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</si>
  <si>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</si>
  <si>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</si>
  <si>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</si>
  <si>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</si>
  <si>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</si>
  <si>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</si>
  <si>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</si>
  <si>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</si>
  <si>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</si>
  <si>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</si>
  <si>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</si>
  <si>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</si>
  <si>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</si>
  <si>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</si>
  <si>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</si>
  <si>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</si>
  <si>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</si>
  <si>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</si>
  <si>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</si>
  <si>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</si>
  <si>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</si>
  <si>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</si>
  <si>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</si>
  <si>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</si>
  <si>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</si>
  <si>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</si>
  <si>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</si>
  <si>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</si>
  <si>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</si>
  <si>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</si>
  <si>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</si>
  <si>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</si>
  <si>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</si>
  <si>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</si>
  <si>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</si>
  <si>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</si>
  <si>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</si>
  <si>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</si>
  <si>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</si>
  <si>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</si>
  <si>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</si>
  <si>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</si>
  <si>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</si>
  <si>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</si>
  <si>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</si>
  <si>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</si>
  <si>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</si>
  <si>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</si>
  <si>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</si>
  <si>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</si>
  <si>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</si>
  <si>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</si>
  <si>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</si>
  <si>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</si>
  <si>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</si>
  <si>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</si>
  <si>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</si>
  <si>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</si>
  <si>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</si>
  <si>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</si>
  <si>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</si>
  <si>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</si>
  <si>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</si>
  <si>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</si>
  <si>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</si>
  <si>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</si>
  <si>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</si>
  <si>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</si>
  <si>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</si>
  <si>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</si>
  <si>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</si>
  <si>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</si>
  <si>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</si>
  <si>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</si>
  <si>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</si>
  <si>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</si>
  <si>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</si>
  <si>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</si>
  <si>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</si>
  <si>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</si>
  <si>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</si>
  <si>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</si>
  <si>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</si>
  <si>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</si>
  <si>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</si>
  <si>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</si>
  <si>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</si>
  <si>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</si>
  <si>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</si>
  <si>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</si>
  <si>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</si>
  <si>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</si>
  <si>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</si>
  <si>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</si>
  <si>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</si>
  <si>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</si>
  <si>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</si>
  <si>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</si>
  <si>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</si>
  <si>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</si>
  <si>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</si>
  <si>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</si>
  <si>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</si>
  <si>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</si>
  <si>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</si>
  <si>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</si>
  <si>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</si>
  <si>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</si>
  <si>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</si>
  <si>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</si>
  <si>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</si>
  <si>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</si>
  <si>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</si>
  <si>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</si>
  <si>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</si>
  <si>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</si>
  <si>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</si>
  <si>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</si>
  <si>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</si>
  <si>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</si>
  <si>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</si>
  <si>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</si>
  <si>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</si>
  <si>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</si>
  <si>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</si>
  <si>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</si>
  <si>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</si>
  <si>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</si>
  <si>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</si>
  <si>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</si>
  <si>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</si>
  <si>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</si>
  <si>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</si>
  <si>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</si>
  <si>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</si>
  <si>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</si>
  <si>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</si>
  <si>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</si>
  <si>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</si>
  <si>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</si>
  <si>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</si>
  <si>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</si>
  <si>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</si>
  <si>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</si>
  <si>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</si>
  <si>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</si>
  <si>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</si>
  <si>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</si>
  <si>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</si>
  <si>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</si>
  <si>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</si>
  <si>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</si>
  <si>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</si>
  <si>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</si>
  <si>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</si>
  <si>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</si>
  <si>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</si>
  <si>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</si>
  <si>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</si>
  <si>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</si>
  <si>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</si>
  <si>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</si>
  <si>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</si>
  <si>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</si>
  <si>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</si>
  <si>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</si>
  <si>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</si>
  <si>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</si>
  <si>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</si>
  <si>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</si>
  <si>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</si>
  <si>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</si>
  <si>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</si>
  <si>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</si>
  <si>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</si>
  <si>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</si>
  <si>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</si>
  <si>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</si>
  <si>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</si>
  <si>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</si>
  <si>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</si>
  <si>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</si>
  <si>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</si>
  <si>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</si>
  <si>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</si>
  <si>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</si>
  <si>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</si>
  <si>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</si>
  <si>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</si>
  <si>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</si>
  <si>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</si>
  <si>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</si>
  <si>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</si>
  <si>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</si>
  <si>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</si>
  <si>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</si>
  <si>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</si>
  <si>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</si>
  <si>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</si>
  <si>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</si>
  <si>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</si>
  <si>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</si>
  <si>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</si>
  <si>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</si>
  <si>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</si>
  <si>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</si>
  <si>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</si>
  <si>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</si>
  <si>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</si>
  <si>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</si>
  <si>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</si>
  <si>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</si>
  <si>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</si>
  <si>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</si>
  <si>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</si>
  <si>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</si>
  <si>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</si>
  <si>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</si>
  <si>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</si>
  <si>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</si>
  <si>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</si>
  <si>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</si>
  <si>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</si>
  <si>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</si>
  <si>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</si>
  <si>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</si>
  <si>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</si>
  <si>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</si>
  <si>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</si>
  <si>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</si>
  <si>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</si>
  <si>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</si>
  <si>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</si>
  <si>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</si>
  <si>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</si>
  <si>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</si>
  <si>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</si>
  <si>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</si>
  <si>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</si>
  <si>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</si>
  <si>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</si>
  <si>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</si>
  <si>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</si>
  <si>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</si>
  <si>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</si>
  <si>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</si>
  <si>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</si>
  <si>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</si>
  <si>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</si>
  <si>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</si>
  <si>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</si>
  <si>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</si>
  <si>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</si>
  <si>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</si>
  <si>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</si>
  <si>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</si>
  <si>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</si>
  <si>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</si>
  <si>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</si>
  <si>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</si>
  <si>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</si>
  <si>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</si>
  <si>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</si>
  <si>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</si>
  <si>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</si>
  <si>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</si>
  <si>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</si>
  <si>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</si>
  <si>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</si>
  <si>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</si>
  <si>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</si>
  <si>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</si>
  <si>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</si>
  <si>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</si>
  <si>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</si>
  <si>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</si>
  <si>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</si>
  <si>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</si>
  <si>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</si>
  <si>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</si>
  <si>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</si>
  <si>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</si>
  <si>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</si>
  <si>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</si>
  <si>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</si>
  <si>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</si>
  <si>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</si>
  <si>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</si>
  <si>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</si>
  <si>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</si>
  <si>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</si>
  <si>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</si>
  <si>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</si>
  <si>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</si>
  <si>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</si>
  <si>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</si>
  <si>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</si>
  <si>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</si>
  <si>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</si>
  <si>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</si>
  <si>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</si>
  <si>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</si>
  <si>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</si>
  <si>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</si>
  <si>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</si>
  <si>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</si>
  <si>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</si>
  <si>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</si>
  <si>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</si>
  <si>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</si>
  <si>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</si>
  <si>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</si>
  <si>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</si>
  <si>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</si>
  <si>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</si>
  <si>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</si>
  <si>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</si>
  <si>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</si>
  <si>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</si>
  <si>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</si>
  <si>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</si>
  <si>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</si>
  <si>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</si>
  <si>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</si>
  <si>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</si>
  <si>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</si>
  <si>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</si>
  <si>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</si>
  <si>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</si>
  <si>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</si>
  <si>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</si>
  <si>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</si>
  <si>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</si>
  <si>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</si>
  <si>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</si>
  <si>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</si>
  <si>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</si>
  <si>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</si>
  <si>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</si>
  <si>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</si>
  <si>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</si>
  <si>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</si>
  <si>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</si>
  <si>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</si>
  <si>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</si>
  <si>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</si>
  <si>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</si>
  <si>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</si>
  <si>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</si>
  <si>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</si>
  <si>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</si>
  <si>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</si>
  <si>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</si>
  <si>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</si>
  <si>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</si>
  <si>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</si>
  <si>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</si>
  <si>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</si>
  <si>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</si>
  <si>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</si>
  <si>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</si>
  <si>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</si>
  <si>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</si>
  <si>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</si>
  <si>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</si>
  <si>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</si>
  <si>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</si>
  <si>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</si>
  <si>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</si>
  <si>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</si>
  <si>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</si>
  <si>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</si>
  <si>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</si>
  <si>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</si>
  <si>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</si>
  <si>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</si>
  <si>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</si>
  <si>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</si>
  <si>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</si>
  <si>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</si>
  <si>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</si>
  <si>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</si>
  <si>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</si>
  <si>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</si>
  <si>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</si>
  <si>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</si>
  <si>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</si>
  <si>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</si>
  <si>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</si>
  <si>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</si>
  <si>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</si>
  <si>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</si>
  <si>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</si>
  <si>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</si>
  <si>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</si>
  <si>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</si>
  <si>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</si>
  <si>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</si>
  <si>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</si>
  <si>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</si>
  <si>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</si>
  <si>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</si>
  <si>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</si>
  <si>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</si>
  <si>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</si>
  <si>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</si>
  <si>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</si>
  <si>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</si>
  <si>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</si>
  <si>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</si>
  <si>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</si>
  <si>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</si>
  <si>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</si>
  <si>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</si>
  <si>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</si>
  <si>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</si>
  <si>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</si>
  <si>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</si>
  <si>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</si>
  <si>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</si>
  <si>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</si>
  <si>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</si>
  <si>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</si>
  <si>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</si>
  <si>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</si>
  <si>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</si>
  <si>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</si>
  <si>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</si>
  <si>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</si>
  <si>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</si>
  <si>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</si>
  <si>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</si>
  <si>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</si>
  <si>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</si>
  <si>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</si>
  <si>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</si>
  <si>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</si>
  <si>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</si>
  <si>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</si>
  <si>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</si>
  <si>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</si>
  <si>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</si>
  <si>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</si>
  <si>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</si>
  <si>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</si>
  <si>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</si>
  <si>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</si>
  <si>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</si>
  <si>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</si>
  <si>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</si>
  <si>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</si>
  <si>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</si>
  <si>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</si>
  <si>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</si>
  <si>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</si>
  <si>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</si>
  <si>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</si>
  <si>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</si>
  <si>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</si>
  <si>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</si>
  <si>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</si>
  <si>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</si>
  <si>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</si>
  <si>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</si>
  <si>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</si>
  <si>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</si>
  <si>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</si>
  <si>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</si>
  <si>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</si>
  <si>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</si>
  <si>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</si>
  <si>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</si>
  <si>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</si>
  <si>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</si>
  <si>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</si>
  <si>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</si>
  <si>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</si>
  <si>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</si>
  <si>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</si>
  <si>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</si>
  <si>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</si>
  <si>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</si>
  <si>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</si>
  <si>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</si>
  <si>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</si>
  <si>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</si>
  <si>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</si>
  <si>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</si>
  <si>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</si>
  <si>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</si>
  <si>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</si>
  <si>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</si>
  <si>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</si>
  <si>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</si>
  <si>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</si>
  <si>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</si>
  <si>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</si>
  <si>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</si>
  <si>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</si>
  <si>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</si>
  <si>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</si>
  <si>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</si>
  <si>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</si>
  <si>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</si>
  <si>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</si>
  <si>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</si>
  <si>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</si>
  <si>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</si>
  <si>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</si>
  <si>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</si>
  <si>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</si>
  <si>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</si>
  <si>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</si>
  <si>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</si>
  <si>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</si>
  <si>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</si>
  <si>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</si>
  <si>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</si>
  <si>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</si>
  <si>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</si>
  <si>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</si>
  <si>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</si>
  <si>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</si>
  <si>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</si>
  <si>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</si>
  <si>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</si>
  <si>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</si>
  <si>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</si>
  <si>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</si>
  <si>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</si>
  <si>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</si>
  <si>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</si>
  <si>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</si>
  <si>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</si>
  <si>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</si>
  <si>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</si>
  <si>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</si>
  <si>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</si>
  <si>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</si>
  <si>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</si>
  <si>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</si>
  <si>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</si>
  <si>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</si>
  <si>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</si>
  <si>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</si>
  <si>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</si>
  <si>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</si>
  <si>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</si>
  <si>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</si>
  <si>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</si>
  <si>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</si>
  <si>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</si>
  <si>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</si>
  <si>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</si>
  <si>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</si>
  <si>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</si>
  <si>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</si>
  <si>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</si>
  <si>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</si>
  <si>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</si>
  <si>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</si>
  <si>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</si>
  <si>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</si>
  <si>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</si>
  <si>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</si>
  <si>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</si>
  <si>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</si>
  <si>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</si>
  <si>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</si>
  <si>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</si>
  <si>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</si>
  <si>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</si>
  <si>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</si>
  <si>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</si>
  <si>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</si>
  <si>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</si>
  <si>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</si>
  <si>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</si>
  <si>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</si>
  <si>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</si>
  <si>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</si>
  <si>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</si>
  <si>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</si>
  <si>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</si>
  <si>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</si>
  <si>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</si>
  <si>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</si>
  <si>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</si>
  <si>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</si>
  <si>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</si>
  <si>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</si>
  <si>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</si>
  <si>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</si>
  <si>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</si>
  <si>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</si>
  <si>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</si>
  <si>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</si>
  <si>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</si>
  <si>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</si>
  <si>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</si>
  <si>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</si>
  <si>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</si>
  <si>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</si>
  <si>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</si>
  <si>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</si>
  <si>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</si>
  <si>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</si>
  <si>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</si>
  <si>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</si>
  <si>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</si>
  <si>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</si>
  <si>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</si>
  <si>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</si>
  <si>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</si>
  <si>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</si>
  <si>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</si>
  <si>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</si>
  <si>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</si>
  <si>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</si>
  <si>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</si>
  <si>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</si>
  <si>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</si>
  <si>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</si>
  <si>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</si>
  <si>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</si>
  <si>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</si>
  <si>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</si>
  <si>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</si>
  <si>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</si>
  <si>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</si>
  <si>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</si>
  <si>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</si>
  <si>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</si>
  <si>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</si>
  <si>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</si>
  <si>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</si>
  <si>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</si>
  <si>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</si>
  <si>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</si>
  <si>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</si>
  <si>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</si>
  <si>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</si>
  <si>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</si>
  <si>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</si>
  <si>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</si>
  <si>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</si>
  <si>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</si>
  <si>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</si>
  <si>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</si>
  <si>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</si>
  <si>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</si>
  <si>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</si>
  <si>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</si>
  <si>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</si>
  <si>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</si>
  <si>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</si>
  <si>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</si>
  <si>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</si>
  <si>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</si>
  <si>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</si>
  <si>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</si>
  <si>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</si>
  <si>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</si>
  <si>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</si>
  <si>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</si>
  <si>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</si>
  <si>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</si>
  <si>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</si>
  <si>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</si>
  <si>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</si>
  <si>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</si>
  <si>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</si>
  <si>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</si>
  <si>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</si>
  <si>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</si>
  <si>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</si>
  <si>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</si>
  <si>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</si>
  <si>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</si>
  <si>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</si>
  <si>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</si>
  <si>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</si>
  <si>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</si>
  <si>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</si>
  <si>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</si>
  <si>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</si>
  <si>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</si>
  <si>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</si>
  <si>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</si>
  <si>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</si>
  <si>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</si>
  <si>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</si>
  <si>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</si>
  <si>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</si>
  <si>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</si>
  <si>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</si>
  <si>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</si>
  <si>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</si>
  <si>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</si>
  <si>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</si>
  <si>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</si>
  <si>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</si>
  <si>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</si>
  <si>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</si>
  <si>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</si>
  <si>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</si>
  <si>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</si>
  <si>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</si>
  <si>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</si>
  <si>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</si>
  <si>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</si>
  <si>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</si>
  <si>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</si>
  <si>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</si>
  <si>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</si>
  <si>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</si>
  <si>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</si>
  <si>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</si>
  <si>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</si>
  <si>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</si>
  <si>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</si>
  <si>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</si>
  <si>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</si>
  <si>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</si>
  <si>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</si>
  <si>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</si>
  <si>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</si>
  <si>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</si>
  <si>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</si>
  <si>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</si>
  <si>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</si>
  <si>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</si>
  <si>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</si>
  <si>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</si>
  <si>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</si>
  <si>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</si>
  <si>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</si>
  <si>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</si>
  <si>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</si>
  <si>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</si>
  <si>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</si>
  <si>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</si>
  <si>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</si>
  <si>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</si>
  <si>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</si>
  <si>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</si>
  <si>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</si>
  <si>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</si>
  <si>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</si>
  <si>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</si>
  <si>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</si>
  <si>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</si>
  <si>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</si>
  <si>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</si>
  <si>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</si>
  <si>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</si>
  <si>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</si>
  <si>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</si>
  <si>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</si>
  <si>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</si>
  <si>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</si>
  <si>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</si>
  <si>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</si>
  <si>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</si>
  <si>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</si>
  <si>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</si>
  <si>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</si>
  <si>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</si>
  <si>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</si>
  <si>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</si>
  <si>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</si>
  <si>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</si>
  <si>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</si>
  <si>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</si>
  <si>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</si>
  <si>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</si>
  <si>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</si>
  <si>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</si>
  <si>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</si>
  <si>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</si>
  <si>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</si>
  <si>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</si>
  <si>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</si>
  <si>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</si>
  <si>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</si>
  <si>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</si>
  <si>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</si>
  <si>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</si>
  <si>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</si>
  <si>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</si>
  <si>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</si>
  <si>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</si>
  <si>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</si>
  <si>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</si>
  <si>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</si>
  <si>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</si>
  <si>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</si>
  <si>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</si>
  <si>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</si>
  <si>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</si>
  <si>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</si>
  <si>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</si>
  <si>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</si>
  <si>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</si>
  <si>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</si>
  <si>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</si>
  <si>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</si>
  <si>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</si>
  <si>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</si>
  <si>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</si>
  <si>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</si>
  <si>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</si>
  <si>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</si>
  <si>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</si>
  <si>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</si>
  <si>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</si>
  <si>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</si>
  <si>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</si>
  <si>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</si>
  <si>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</si>
  <si>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</si>
  <si>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</si>
  <si>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</si>
  <si>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</si>
  <si>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</si>
  <si>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</si>
  <si>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</si>
  <si>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</si>
  <si>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</si>
  <si>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</si>
  <si>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</si>
  <si>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</si>
  <si>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</si>
  <si>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</si>
  <si>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</si>
  <si>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</si>
  <si>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</si>
  <si>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</si>
  <si>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</si>
  <si>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</si>
  <si>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</si>
  <si>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</si>
  <si>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</si>
  <si>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</si>
  <si>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</si>
  <si>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</si>
  <si>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</si>
  <si>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</si>
  <si>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</si>
  <si>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</si>
  <si>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</si>
  <si>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</si>
  <si>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</si>
  <si>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</si>
  <si>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</si>
  <si>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</si>
  <si>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</si>
  <si>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</si>
  <si>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</si>
  <si>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</si>
  <si>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</si>
  <si>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</si>
  <si>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</si>
  <si>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</si>
  <si>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</si>
  <si>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</si>
  <si>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</si>
  <si>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</si>
  <si>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</si>
  <si>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</si>
  <si>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</si>
  <si>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</si>
  <si>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</si>
  <si>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</si>
  <si>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</si>
  <si>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</si>
  <si>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</si>
  <si>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</si>
  <si>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</si>
  <si>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</si>
  <si>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</si>
  <si>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</si>
  <si>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</si>
  <si>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</si>
  <si>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</si>
  <si>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</si>
  <si>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</si>
  <si>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</si>
  <si>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</si>
  <si>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</si>
  <si>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</si>
  <si>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</si>
  <si>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</si>
  <si>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</si>
  <si>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</si>
  <si>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</si>
  <si>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</si>
  <si>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</si>
  <si>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</si>
  <si>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</si>
  <si>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</si>
  <si>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</si>
  <si>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</si>
  <si>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</si>
  <si>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</si>
  <si>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</si>
  <si>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</si>
  <si>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</si>
  <si>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</si>
  <si>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</si>
  <si>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</si>
  <si>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</si>
  <si>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</si>
  <si>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</si>
  <si>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</si>
  <si>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</si>
  <si>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</si>
  <si>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</si>
  <si>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</si>
  <si>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</si>
  <si>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</si>
  <si>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</si>
  <si>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</si>
  <si>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</si>
  <si>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</si>
  <si>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</si>
  <si>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</si>
  <si>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</si>
  <si>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</si>
  <si>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</si>
  <si>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</si>
  <si>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</si>
  <si>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</si>
  <si>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</si>
  <si>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</si>
  <si>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</si>
  <si>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</si>
  <si>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</si>
  <si>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</si>
  <si>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</si>
  <si>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</si>
  <si>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</si>
  <si>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</si>
  <si>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</si>
  <si>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</si>
  <si>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</si>
  <si>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</si>
  <si>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</si>
  <si>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</si>
  <si>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</si>
  <si>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</si>
  <si>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</si>
  <si>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</si>
  <si>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</si>
  <si>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</si>
  <si>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</si>
  <si>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</si>
  <si>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</si>
  <si>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</si>
  <si>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</si>
  <si>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</si>
  <si>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</si>
  <si>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</si>
  <si>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</si>
  <si>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</si>
  <si>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</si>
  <si>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</si>
  <si>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</si>
  <si>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</si>
  <si>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</si>
  <si>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</si>
  <si>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</si>
  <si>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</si>
  <si>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</si>
  <si>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</si>
  <si>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</si>
  <si>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</si>
  <si>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</si>
  <si>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</si>
  <si>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</si>
  <si>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</si>
  <si>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</si>
  <si>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</si>
  <si>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</si>
  <si>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</si>
  <si>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</si>
  <si>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</si>
  <si>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</si>
  <si>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</si>
  <si>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</si>
  <si>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</si>
  <si>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</si>
  <si>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</si>
  <si>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</si>
  <si>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</si>
  <si>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</si>
  <si>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</si>
  <si>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</si>
  <si>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</si>
  <si>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</si>
  <si>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</si>
  <si>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</si>
  <si>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</si>
  <si>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</si>
  <si>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</si>
  <si>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</si>
  <si>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</si>
  <si>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</si>
  <si>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</si>
  <si>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</si>
  <si>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</si>
  <si>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</si>
  <si>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</si>
  <si>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</si>
  <si>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</si>
  <si>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</si>
  <si>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</si>
  <si>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</si>
  <si>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</si>
  <si>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</si>
  <si>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</si>
  <si>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</si>
  <si>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</si>
  <si>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</si>
  <si>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</si>
  <si>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</si>
  <si>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</si>
  <si>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</si>
  <si>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</si>
  <si>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</si>
  <si>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</si>
  <si>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</si>
  <si>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</si>
  <si>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</si>
  <si>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</si>
  <si>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</si>
  <si>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</si>
  <si>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</si>
  <si>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</si>
  <si>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</si>
  <si>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</si>
  <si>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</si>
  <si>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</si>
  <si>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</si>
  <si>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</si>
  <si>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</si>
  <si>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</si>
  <si>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</si>
  <si>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</si>
  <si>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</si>
  <si>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</si>
  <si>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</si>
  <si>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</si>
  <si>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</si>
  <si>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</si>
  <si>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</si>
  <si>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</si>
  <si>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</si>
  <si>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</si>
  <si>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</si>
  <si>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</si>
  <si>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</si>
  <si>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</si>
  <si>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</si>
  <si>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</si>
  <si>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</si>
  <si>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</si>
  <si>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</si>
  <si>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</si>
  <si>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</si>
  <si>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</si>
  <si>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</si>
  <si>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</si>
  <si>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</si>
  <si>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</si>
  <si>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</si>
  <si>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</si>
  <si>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</si>
  <si>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</si>
  <si>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</si>
  <si>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</si>
  <si>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</si>
  <si>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</si>
  <si>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</si>
  <si>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</si>
  <si>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</si>
  <si>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</si>
  <si>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</si>
  <si>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</si>
  <si>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</si>
  <si>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</si>
  <si>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</si>
  <si>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</si>
  <si>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</si>
  <si>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</si>
  <si>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</si>
  <si>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</si>
  <si>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</si>
  <si>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</si>
  <si>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</si>
  <si>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</si>
  <si>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</si>
  <si>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</si>
  <si>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</si>
  <si>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</si>
  <si>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</si>
  <si>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</si>
  <si>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</si>
  <si>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</si>
  <si>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</si>
  <si>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</si>
  <si>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</si>
  <si>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</si>
  <si>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</si>
  <si>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</si>
  <si>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</si>
  <si>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</si>
  <si>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</si>
  <si>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</si>
  <si>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</si>
  <si>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</si>
  <si>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</si>
  <si>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</si>
  <si>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</si>
  <si>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</si>
  <si>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</si>
  <si>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</si>
  <si>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</si>
  <si>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</si>
  <si>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</si>
  <si>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</si>
  <si>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</si>
  <si>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</si>
  <si>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</si>
  <si>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</si>
  <si>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</si>
  <si>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</si>
  <si>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</si>
  <si>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</si>
  <si>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</si>
  <si>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</si>
  <si>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</si>
  <si>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</si>
  <si>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</si>
  <si>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</si>
  <si>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</si>
  <si>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</si>
  <si>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</si>
  <si>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</si>
  <si>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</si>
  <si>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</si>
  <si>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</si>
  <si>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</si>
  <si>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</si>
  <si>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</si>
  <si>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</si>
  <si>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</si>
  <si>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</si>
  <si>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</si>
  <si>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</si>
  <si>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</si>
  <si>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</si>
  <si>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</si>
  <si>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</si>
  <si>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</si>
  <si>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</si>
  <si>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</si>
  <si>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</si>
  <si>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</si>
  <si>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</si>
  <si>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</si>
  <si>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</si>
  <si>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</si>
  <si>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</si>
  <si>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</si>
  <si>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</si>
  <si>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</si>
  <si>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</si>
  <si>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</si>
  <si>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</si>
  <si>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</si>
  <si>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</si>
  <si>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</si>
  <si>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</si>
  <si>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</si>
  <si>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</si>
  <si>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</si>
  <si>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</si>
  <si>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</si>
  <si>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</si>
  <si>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</si>
  <si>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</si>
  <si>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</si>
  <si>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</si>
  <si>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</si>
  <si>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</si>
  <si>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</si>
  <si>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</si>
  <si>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</si>
  <si>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</si>
  <si>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</si>
  <si>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</si>
  <si>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</si>
  <si>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</si>
  <si>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</si>
  <si>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</si>
  <si>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</si>
  <si>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</si>
  <si>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</si>
  <si>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</si>
  <si>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</si>
  <si>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</si>
  <si>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</si>
  <si>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</si>
  <si>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</si>
  <si>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</si>
  <si>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</si>
  <si>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</si>
  <si>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</si>
  <si>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</si>
  <si>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</si>
  <si>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</si>
  <si>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</si>
  <si>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</si>
  <si>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</si>
  <si>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</si>
  <si>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</si>
  <si>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</si>
  <si>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</si>
  <si>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</si>
  <si>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</si>
  <si>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</si>
  <si>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</si>
  <si>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</si>
  <si>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</si>
  <si>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</si>
  <si>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</si>
  <si>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</si>
  <si>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</si>
  <si>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</si>
  <si>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</si>
  <si>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</si>
  <si>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</si>
  <si>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</si>
  <si>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</si>
  <si>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</si>
  <si>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</si>
  <si>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</si>
  <si>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</si>
  <si>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</si>
  <si>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</si>
  <si>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</si>
  <si>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</si>
  <si>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</si>
  <si>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</si>
  <si>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</si>
  <si>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</si>
  <si>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</si>
  <si>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</si>
  <si>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</si>
  <si>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</si>
  <si>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</si>
  <si>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</si>
  <si>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</si>
  <si>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</si>
  <si>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</si>
  <si>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</si>
  <si>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</si>
  <si>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</si>
  <si>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</si>
  <si>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</si>
  <si>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</si>
  <si>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</si>
  <si>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</si>
  <si>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</si>
  <si>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</si>
  <si>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</si>
  <si>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</si>
  <si>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</si>
  <si>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</si>
  <si>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</si>
  <si>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</si>
  <si>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</si>
  <si>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</si>
  <si>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</si>
  <si>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</si>
  <si>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</si>
  <si>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</si>
  <si>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</si>
  <si>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</si>
  <si>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</si>
  <si>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</si>
  <si>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</si>
  <si>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</si>
  <si>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</si>
  <si>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</si>
  <si>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</si>
  <si>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</si>
  <si>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</si>
  <si>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</si>
  <si>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</si>
  <si>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</si>
  <si>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</si>
  <si>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</si>
  <si>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</si>
  <si>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</si>
  <si>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</si>
  <si>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</si>
  <si>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</si>
  <si>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</si>
  <si>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</si>
  <si>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</si>
  <si>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</si>
  <si>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</si>
  <si>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</si>
  <si>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</si>
  <si>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</si>
  <si>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</si>
  <si>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</si>
  <si>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</si>
  <si>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</si>
  <si>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</si>
  <si>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</si>
  <si>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</si>
  <si>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</si>
  <si>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</si>
  <si>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</si>
  <si>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</si>
  <si>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</si>
  <si>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</si>
  <si>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</si>
  <si>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</si>
  <si>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</si>
  <si>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</si>
  <si>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</si>
  <si>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</si>
  <si>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</si>
  <si>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</si>
  <si>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</si>
  <si>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</si>
  <si>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</si>
  <si>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</si>
  <si>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</si>
  <si>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</si>
  <si>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</si>
  <si>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</si>
  <si>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</si>
  <si>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</si>
  <si>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</si>
  <si>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</si>
  <si>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</si>
  <si>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</si>
  <si>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</si>
  <si>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</si>
  <si>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</si>
  <si>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</si>
  <si>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</si>
  <si>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</si>
  <si>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</si>
  <si>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</si>
  <si>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</si>
  <si>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</si>
  <si>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</si>
  <si>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</si>
  <si>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</si>
  <si>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</si>
  <si>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</si>
  <si>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</si>
  <si>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</si>
  <si>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</si>
  <si>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</si>
  <si>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</si>
  <si>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</si>
  <si>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</si>
  <si>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</si>
  <si>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</si>
  <si>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</si>
  <si>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</si>
  <si>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</si>
  <si>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</si>
  <si>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</si>
  <si>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</si>
  <si>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</si>
  <si>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</si>
  <si>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</si>
  <si>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</si>
  <si>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</si>
  <si>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</si>
  <si>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</si>
  <si>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</si>
  <si>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</si>
  <si>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</si>
  <si>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</si>
  <si>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</si>
  <si>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</si>
  <si>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</si>
  <si>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</si>
  <si>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</si>
  <si>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</si>
  <si>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</si>
  <si>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</si>
  <si>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</si>
  <si>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</si>
  <si>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</si>
  <si>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</si>
  <si>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</si>
  <si>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</si>
  <si>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</si>
  <si>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</si>
  <si>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</si>
  <si>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</si>
  <si>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</si>
  <si>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</si>
  <si>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</si>
  <si>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</si>
  <si>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</si>
  <si>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</si>
  <si>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</si>
  <si>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</si>
  <si>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</si>
  <si>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</si>
  <si>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</si>
  <si>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</si>
  <si>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</si>
  <si>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</si>
  <si>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</si>
  <si>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</si>
  <si>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</si>
  <si>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</si>
  <si>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</si>
  <si>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</si>
  <si>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</si>
  <si>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</si>
  <si>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</si>
  <si>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</si>
  <si>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</si>
  <si>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</si>
  <si>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</si>
  <si>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</si>
  <si>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</si>
  <si>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</si>
  <si>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</si>
  <si>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</si>
  <si>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</si>
  <si>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</si>
  <si>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</si>
  <si>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</si>
  <si>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</si>
  <si>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</si>
  <si>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</si>
  <si>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</si>
  <si>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</si>
  <si>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</si>
  <si>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</si>
  <si>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</si>
  <si>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</si>
  <si>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</si>
  <si>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</si>
  <si>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</si>
  <si>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</si>
  <si>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</si>
  <si>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</si>
  <si>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</si>
  <si>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</si>
  <si>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</si>
  <si>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</si>
  <si>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</si>
  <si>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</si>
  <si>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</si>
  <si>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</si>
  <si>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</si>
  <si>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</si>
  <si>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</si>
  <si>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</si>
  <si>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</si>
  <si>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</si>
  <si>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</si>
  <si>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</si>
  <si>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</si>
  <si>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</si>
  <si>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</si>
  <si>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</si>
  <si>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</si>
  <si>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</si>
  <si>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</si>
  <si>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</si>
  <si>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</si>
  <si>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</si>
  <si>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</si>
  <si>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</si>
  <si>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</si>
  <si>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</si>
  <si>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</si>
  <si>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</si>
  <si>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</si>
  <si>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</si>
  <si>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</si>
  <si>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</si>
  <si>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</si>
  <si>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</si>
  <si>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</si>
  <si>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</si>
  <si>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</si>
  <si>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</si>
  <si>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</si>
  <si>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</si>
  <si>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</si>
  <si>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</si>
  <si>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</si>
  <si>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</si>
  <si>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</si>
  <si>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</si>
  <si>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</si>
  <si>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</si>
  <si>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</si>
  <si>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</si>
  <si>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</si>
  <si>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</si>
  <si>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</si>
  <si>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</si>
  <si>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</si>
  <si>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</si>
  <si>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</si>
  <si>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</si>
  <si>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</si>
  <si>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</si>
  <si>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</si>
  <si>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</si>
  <si>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</si>
  <si>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</si>
  <si>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</si>
  <si>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</si>
  <si>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</si>
  <si>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</si>
  <si>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</si>
  <si>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</si>
  <si>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</si>
  <si>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</si>
  <si>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</si>
  <si>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</si>
  <si>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</si>
  <si>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</si>
  <si>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</si>
  <si>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</si>
  <si>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</si>
  <si>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</si>
  <si>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</si>
  <si>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</si>
  <si>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</si>
  <si>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</si>
  <si>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</si>
  <si>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</si>
  <si>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</si>
  <si>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</si>
  <si>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</si>
  <si>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</si>
  <si>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</si>
  <si>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</si>
  <si>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</si>
  <si>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</si>
  <si>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</si>
  <si>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</si>
  <si>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</si>
  <si>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</si>
  <si>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</si>
  <si>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</si>
  <si>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</si>
  <si>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</si>
  <si>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</si>
  <si>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</si>
  <si>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</si>
  <si>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</si>
  <si>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</si>
  <si>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</si>
  <si>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</si>
  <si>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</si>
  <si>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</si>
  <si>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</si>
  <si>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</si>
  <si>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</si>
  <si>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</si>
  <si>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</si>
  <si>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</si>
  <si>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</si>
  <si>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</si>
  <si>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</si>
  <si>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</si>
  <si>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</si>
  <si>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</si>
  <si>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</si>
  <si>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</si>
  <si>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</si>
  <si>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</si>
  <si>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</si>
  <si>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</si>
  <si>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</si>
  <si>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</si>
  <si>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</si>
  <si>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</si>
  <si>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</si>
  <si>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</si>
  <si>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</si>
  <si>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</si>
  <si>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</si>
  <si>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</si>
  <si>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</si>
  <si>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</si>
  <si>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</si>
  <si>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</si>
  <si>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</si>
  <si>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</si>
  <si>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</si>
  <si>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</si>
  <si>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</si>
  <si>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</si>
  <si>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</si>
  <si>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</si>
  <si>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</si>
  <si>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</si>
  <si>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</si>
  <si>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</si>
  <si>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</si>
  <si>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</si>
  <si>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</si>
  <si>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</si>
  <si>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</si>
  <si>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</si>
  <si>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</si>
  <si>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</si>
  <si>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</si>
  <si>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</si>
  <si>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</si>
  <si>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</si>
  <si>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</si>
  <si>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</si>
  <si>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</si>
  <si>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</si>
  <si>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</si>
  <si>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</si>
  <si>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</si>
  <si>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</si>
  <si>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</si>
  <si>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</si>
  <si>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</si>
  <si>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</si>
  <si>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</si>
  <si>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</si>
  <si>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</si>
  <si>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</si>
  <si>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</si>
  <si>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</si>
  <si>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</si>
  <si>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</si>
  <si>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</si>
  <si>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</si>
  <si>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</si>
  <si>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</si>
  <si>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</si>
  <si>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</si>
  <si>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</si>
  <si>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</si>
  <si>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</si>
  <si>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</si>
  <si>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</si>
  <si>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</si>
  <si>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</si>
  <si>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</si>
  <si>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</si>
  <si>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</si>
  <si>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</si>
  <si>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</si>
  <si>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</si>
  <si>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</si>
  <si>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</si>
  <si>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</si>
  <si>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</si>
  <si>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</si>
  <si>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</si>
  <si>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</si>
  <si>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</si>
  <si>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</si>
  <si>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</si>
  <si>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</si>
  <si>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</si>
  <si>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</si>
  <si>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</si>
  <si>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</si>
  <si>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</si>
  <si>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</si>
  <si>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</si>
  <si>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</si>
  <si>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</si>
  <si>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</si>
  <si>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</si>
  <si>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</si>
  <si>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</si>
  <si>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</si>
  <si>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</si>
  <si>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</si>
  <si>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</si>
  <si>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</si>
  <si>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</si>
  <si>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</si>
  <si>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</si>
  <si>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</si>
  <si>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</si>
  <si>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</si>
  <si>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</si>
  <si>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</si>
  <si>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</si>
  <si>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</si>
  <si>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</si>
  <si>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</si>
  <si>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</si>
  <si>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</si>
  <si>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</si>
  <si>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</si>
  <si>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</si>
  <si>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</si>
  <si>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</si>
  <si>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</si>
  <si>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</si>
  <si>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</si>
  <si>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</si>
  <si>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</si>
  <si>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</si>
  <si>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</si>
  <si>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</si>
  <si>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</si>
  <si>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</si>
  <si>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</si>
  <si>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</si>
  <si>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</si>
  <si>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</si>
  <si>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</si>
  <si>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</si>
  <si>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</si>
  <si>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</si>
  <si>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</si>
  <si>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</si>
  <si>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</si>
  <si>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</si>
  <si>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</si>
  <si>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</si>
  <si>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</si>
  <si>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</si>
  <si>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</si>
  <si>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</si>
  <si>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</si>
  <si>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</si>
  <si>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</si>
  <si>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</si>
  <si>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</si>
  <si>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</si>
  <si>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</si>
  <si>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</si>
  <si>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</si>
  <si>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</si>
  <si>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</si>
  <si>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</si>
  <si>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</si>
  <si>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</si>
  <si>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</si>
  <si>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</si>
  <si>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</si>
  <si>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</si>
  <si>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</si>
  <si>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</si>
  <si>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</si>
  <si>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</si>
  <si>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</si>
  <si>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</si>
  <si>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</si>
  <si>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</si>
  <si>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</si>
  <si>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</si>
  <si>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</si>
  <si>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</si>
  <si>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</si>
  <si>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</si>
  <si>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</si>
  <si>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</si>
  <si>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</si>
  <si>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</si>
  <si>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</si>
  <si>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</si>
  <si>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</si>
  <si>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</si>
  <si>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</si>
  <si>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</si>
  <si>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</si>
  <si>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</si>
  <si>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</si>
  <si>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</si>
  <si>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</si>
  <si>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</si>
  <si>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</si>
  <si>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</si>
  <si>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</si>
  <si>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</si>
  <si>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</si>
  <si>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</si>
  <si>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</si>
  <si>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</si>
  <si>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</si>
  <si>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</si>
  <si>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</si>
  <si>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</si>
  <si>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</si>
  <si>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</si>
  <si>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</si>
  <si>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</si>
  <si>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</si>
  <si>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</si>
  <si>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</si>
  <si>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</si>
  <si>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</si>
  <si>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</si>
  <si>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</si>
  <si>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</si>
  <si>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</si>
  <si>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</si>
  <si>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</si>
  <si>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</si>
  <si>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</si>
  <si>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</si>
  <si>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</si>
  <si>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</si>
  <si>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</si>
  <si>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</si>
  <si>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</si>
  <si>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</si>
  <si>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</si>
  <si>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</si>
  <si>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</si>
  <si>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</si>
  <si>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</si>
  <si>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</si>
  <si>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</si>
  <si>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</si>
  <si>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</si>
  <si>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</si>
  <si>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</si>
  <si>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</si>
  <si>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</si>
  <si>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</si>
  <si>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</si>
  <si>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</si>
  <si>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</si>
  <si>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</si>
  <si>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</si>
  <si>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</si>
  <si>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</si>
  <si>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</si>
  <si>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</si>
  <si>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</si>
  <si>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</si>
  <si>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</si>
  <si>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</si>
  <si>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</si>
  <si>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</si>
  <si>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</si>
  <si>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</si>
  <si>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</si>
  <si>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</si>
  <si>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</si>
  <si>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</si>
  <si>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</si>
  <si>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</si>
  <si>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</si>
  <si>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</si>
  <si>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</si>
  <si>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</si>
  <si>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</si>
  <si>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</si>
  <si>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</si>
  <si>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</si>
  <si>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</si>
  <si>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</si>
  <si>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</si>
  <si>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</si>
  <si>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</si>
  <si>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</si>
  <si>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</si>
  <si>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</si>
  <si>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</si>
  <si>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</si>
  <si>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</si>
  <si>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</si>
  <si>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</si>
  <si>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</si>
  <si>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</si>
  <si>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</si>
  <si>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</si>
  <si>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</si>
  <si>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</si>
  <si>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</si>
  <si>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</si>
  <si>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</si>
  <si>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</si>
  <si>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</si>
  <si>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</si>
  <si>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</si>
  <si>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</si>
  <si>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</si>
  <si>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</si>
  <si>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</si>
  <si>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</si>
  <si>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</si>
  <si>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</si>
  <si>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</si>
  <si>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</si>
  <si>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</si>
  <si>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</si>
  <si>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</si>
  <si>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</si>
  <si>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</si>
  <si>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</si>
  <si>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</si>
  <si>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</si>
  <si>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</si>
  <si>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</si>
  <si>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</si>
  <si>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</si>
  <si>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</si>
  <si>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</si>
  <si>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</si>
  <si>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</si>
  <si>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</si>
  <si>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</si>
  <si>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</si>
  <si>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</si>
  <si>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</si>
  <si>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</si>
  <si>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</si>
  <si>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</si>
  <si>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</si>
  <si>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</si>
  <si>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</si>
  <si>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</si>
  <si>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</si>
  <si>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</si>
  <si>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</si>
  <si>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</si>
  <si>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</si>
  <si>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</si>
  <si>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</si>
  <si>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</si>
  <si>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</si>
  <si>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</si>
  <si>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</si>
  <si>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</si>
  <si>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</si>
  <si>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</si>
  <si>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</si>
  <si>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</si>
  <si>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</si>
  <si>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</si>
  <si>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</si>
  <si>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</si>
  <si>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</si>
  <si>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</si>
  <si>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</si>
  <si>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</si>
  <si>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</si>
  <si>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</si>
  <si>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</si>
  <si>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</si>
  <si>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</si>
  <si>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</si>
  <si>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</si>
  <si>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</si>
  <si>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</si>
  <si>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</si>
  <si>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</si>
  <si>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</si>
  <si>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</si>
  <si>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</si>
  <si>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</si>
  <si>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</si>
  <si>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</si>
  <si>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</si>
  <si>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</si>
  <si>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</si>
  <si>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</si>
  <si>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</si>
  <si>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</si>
  <si>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</si>
  <si>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</si>
  <si>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</si>
  <si>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</si>
  <si>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</si>
  <si>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</si>
  <si>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</si>
  <si>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</si>
  <si>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</si>
  <si>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</si>
  <si>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</si>
  <si>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</si>
  <si>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</si>
  <si>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</si>
  <si>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</si>
  <si>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</si>
  <si>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</si>
  <si>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</si>
  <si>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</si>
  <si>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</si>
  <si>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</si>
  <si>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</si>
  <si>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</si>
  <si>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</si>
  <si>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</si>
  <si>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</si>
  <si>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</si>
  <si>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</si>
  <si>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</si>
  <si>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</si>
  <si>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</si>
  <si>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</si>
  <si>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</si>
  <si>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</si>
  <si>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</si>
  <si>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</si>
  <si>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</si>
  <si>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</si>
  <si>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</si>
  <si>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</si>
  <si>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</si>
  <si>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</si>
  <si>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</si>
  <si>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</si>
  <si>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</si>
  <si>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</si>
  <si>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</si>
  <si>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</si>
  <si>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</si>
  <si>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</si>
  <si>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</si>
  <si>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</si>
  <si>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</si>
  <si>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</si>
  <si>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</si>
  <si>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</si>
  <si>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</si>
  <si>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</si>
  <si>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</si>
  <si>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</si>
  <si>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</si>
  <si>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</si>
  <si>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</si>
  <si>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</si>
  <si>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</si>
  <si>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</si>
  <si>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</si>
  <si>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</si>
  <si>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</si>
  <si>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</si>
  <si>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</si>
  <si>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</si>
  <si>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</si>
  <si>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</si>
  <si>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</si>
  <si>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</si>
  <si>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</si>
  <si>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</si>
  <si>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</si>
  <si>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</si>
  <si>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</si>
  <si>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</si>
  <si>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</si>
  <si>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</si>
  <si>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</si>
  <si>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</si>
  <si>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</si>
  <si>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</si>
  <si>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</si>
  <si>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</si>
  <si>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</si>
  <si>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</si>
  <si>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</si>
  <si>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</si>
  <si>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</si>
  <si>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</si>
  <si>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</si>
  <si>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</si>
  <si>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</si>
  <si>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</si>
  <si>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</si>
  <si>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</si>
  <si>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</si>
  <si>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</si>
  <si>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</si>
  <si>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</si>
  <si>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</si>
  <si>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</si>
  <si>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</si>
  <si>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</si>
  <si>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</si>
  <si>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</si>
  <si>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</si>
  <si>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</si>
  <si>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</si>
  <si>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</si>
  <si>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</si>
  <si>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</si>
  <si>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</si>
  <si>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</si>
  <si>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</si>
  <si>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</si>
  <si>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</si>
  <si>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</si>
  <si>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</si>
  <si>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</si>
  <si>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</si>
  <si>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</si>
  <si>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</si>
  <si>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</si>
  <si>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</si>
  <si>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</si>
  <si>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</si>
  <si>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</si>
  <si>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</si>
  <si>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</si>
  <si>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</si>
  <si>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</si>
  <si>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</si>
  <si>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</si>
  <si>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</si>
  <si>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</si>
  <si>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</si>
  <si>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</si>
  <si>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</si>
  <si>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</si>
  <si>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</si>
  <si>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</si>
  <si>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</si>
  <si>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</si>
  <si>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</si>
  <si>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</si>
  <si>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</si>
  <si>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</si>
  <si>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</si>
  <si>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</si>
  <si>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</si>
  <si>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</si>
  <si>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</si>
  <si>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</si>
  <si>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</si>
  <si>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</si>
  <si>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</si>
  <si>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</si>
  <si>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</si>
  <si>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</si>
  <si>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</si>
  <si>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</si>
  <si>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</si>
  <si>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</si>
  <si>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</si>
  <si>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</si>
  <si>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</si>
  <si>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</si>
  <si>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</si>
  <si>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</si>
  <si>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</si>
  <si>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</si>
  <si>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</si>
  <si>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</si>
  <si>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</si>
  <si>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</si>
  <si>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</si>
  <si>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</si>
  <si>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</si>
  <si>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</si>
  <si>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</si>
  <si>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</si>
  <si>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</si>
  <si>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</si>
  <si>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</si>
  <si>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</si>
  <si>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</si>
  <si>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</si>
  <si>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</si>
  <si>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</si>
  <si>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</si>
  <si>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</si>
  <si>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</si>
  <si>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</si>
  <si>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</si>
  <si>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</si>
  <si>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</si>
  <si>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</si>
  <si>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</si>
  <si>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</si>
  <si>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</si>
  <si>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</si>
  <si>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</si>
  <si>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</si>
  <si>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</si>
  <si>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</si>
  <si>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</si>
  <si>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</si>
  <si>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</si>
  <si>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</si>
  <si>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</si>
  <si>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</si>
  <si>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</si>
  <si>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</si>
  <si>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</si>
  <si>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</si>
  <si>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</si>
  <si>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</si>
  <si>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</si>
  <si>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</si>
  <si>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</si>
  <si>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</si>
  <si>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</si>
  <si>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</si>
  <si>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</si>
  <si>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</si>
  <si>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</si>
  <si>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</si>
  <si>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</si>
  <si>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</si>
  <si>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</si>
  <si>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</si>
  <si>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</si>
  <si>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</si>
  <si>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</si>
  <si>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</si>
  <si>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</si>
  <si>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</si>
  <si>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</si>
  <si>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</si>
  <si>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</si>
  <si>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</si>
  <si>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</si>
  <si>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</si>
  <si>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</si>
  <si>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</si>
  <si>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</si>
  <si>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</si>
  <si>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</si>
  <si>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</si>
  <si>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</si>
  <si>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</si>
  <si>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</si>
  <si>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</si>
  <si>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</si>
  <si>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</si>
  <si>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</si>
  <si>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</si>
  <si>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</si>
  <si>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</si>
  <si>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</si>
  <si>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</si>
  <si>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</si>
  <si>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</si>
  <si>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</si>
  <si>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</si>
  <si>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</si>
  <si>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</si>
  <si>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</si>
  <si>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</si>
  <si>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</si>
  <si>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</si>
  <si>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</si>
  <si>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</si>
  <si>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</si>
  <si>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</si>
  <si>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</si>
  <si>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</si>
  <si>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</si>
  <si>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</si>
  <si>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</si>
  <si>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</si>
  <si>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</si>
  <si>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</si>
  <si>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</si>
  <si>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</si>
  <si>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</si>
  <si>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</si>
  <si>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</si>
  <si>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</si>
  <si>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</si>
  <si>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</si>
  <si>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</si>
  <si>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</si>
  <si>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</si>
  <si>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</si>
  <si>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</si>
  <si>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</si>
  <si>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</si>
  <si>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</si>
  <si>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</si>
  <si>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</si>
  <si>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</si>
  <si>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</si>
  <si>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</si>
  <si>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</si>
  <si>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</si>
  <si>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</si>
  <si>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</si>
  <si>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</si>
  <si>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</si>
  <si>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</si>
  <si>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</si>
  <si>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</si>
  <si>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</si>
  <si>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</si>
  <si>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</si>
  <si>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</si>
  <si>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</si>
  <si>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</si>
  <si>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</si>
  <si>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</si>
  <si>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</si>
  <si>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</si>
  <si>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</si>
  <si>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</si>
  <si>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</si>
  <si>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</si>
  <si>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</si>
  <si>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</si>
  <si>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</si>
  <si>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</si>
  <si>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</si>
  <si>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</si>
  <si>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</si>
  <si>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</si>
  <si>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</si>
  <si>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</si>
  <si>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</si>
  <si>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</si>
  <si>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</si>
  <si>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</si>
  <si>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</si>
  <si>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</si>
  <si>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</si>
  <si>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</si>
  <si>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</si>
  <si>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</si>
  <si>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</si>
  <si>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</si>
  <si>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</si>
  <si>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</si>
  <si>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</si>
  <si>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</si>
  <si>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</si>
  <si>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</si>
  <si>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</si>
  <si>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</si>
  <si>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</si>
  <si>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</si>
  <si>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</si>
  <si>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</si>
  <si>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</si>
  <si>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</si>
  <si>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</si>
  <si>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</si>
  <si>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</si>
  <si>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</si>
  <si>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</si>
  <si>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</si>
  <si>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</si>
  <si>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</si>
  <si>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</si>
  <si>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</si>
  <si>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</si>
  <si>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</si>
  <si>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</si>
  <si>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</si>
  <si>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</si>
  <si>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</si>
  <si>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</si>
  <si>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</si>
  <si>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</si>
  <si>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</si>
  <si>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</si>
  <si>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</si>
  <si>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</si>
  <si>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</si>
  <si>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</si>
  <si>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</si>
  <si>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</si>
  <si>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</si>
  <si>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</si>
  <si>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</si>
  <si>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</si>
  <si>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</si>
  <si>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</si>
  <si>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</si>
  <si>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</si>
  <si>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</si>
  <si>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</si>
  <si>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</si>
  <si>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</si>
  <si>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</si>
  <si>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</si>
  <si>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</si>
  <si>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</si>
  <si>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</si>
  <si>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</si>
  <si>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</si>
  <si>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</si>
  <si>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</si>
  <si>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</si>
  <si>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</si>
  <si>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</si>
  <si>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</si>
  <si>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</si>
  <si>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</si>
  <si>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</si>
  <si>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</si>
  <si>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</si>
  <si>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</si>
  <si>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</si>
  <si>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</si>
  <si>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</si>
  <si>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</si>
  <si>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</si>
  <si>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</si>
  <si>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</si>
  <si>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</si>
  <si>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</si>
  <si>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</si>
  <si>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</si>
  <si>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</si>
  <si>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</si>
  <si>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</si>
  <si>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</si>
  <si>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</si>
  <si>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</si>
  <si>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</si>
  <si>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</si>
  <si>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</si>
  <si>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</si>
  <si>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</si>
  <si>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</si>
  <si>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</si>
  <si>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</si>
  <si>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</si>
  <si>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</si>
  <si>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</si>
  <si>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</si>
  <si>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</si>
  <si>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</si>
  <si>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</si>
  <si>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</si>
  <si>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</si>
  <si>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</si>
  <si>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</si>
  <si>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</si>
  <si>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</si>
  <si>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</si>
  <si>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</si>
  <si>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</si>
  <si>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</si>
  <si>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</si>
  <si>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</si>
  <si>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</si>
  <si>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</si>
  <si>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</si>
  <si>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</si>
  <si>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</si>
  <si>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</si>
  <si>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</si>
  <si>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</si>
  <si>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</si>
  <si>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</si>
  <si>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</si>
  <si>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</si>
  <si>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</si>
  <si>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</si>
  <si>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</si>
  <si>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</si>
  <si>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</si>
  <si>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</si>
  <si>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</si>
  <si>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</si>
  <si>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</si>
  <si>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</si>
  <si>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</si>
  <si>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</si>
  <si>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</si>
  <si>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</si>
  <si>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</si>
  <si>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</si>
  <si>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</si>
  <si>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</si>
  <si>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</si>
  <si>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</si>
  <si>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</si>
  <si>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</si>
  <si>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</si>
  <si>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</si>
  <si>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</si>
  <si>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</si>
  <si>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</si>
  <si>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</si>
  <si>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</si>
  <si>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</si>
  <si>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</si>
  <si>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</si>
  <si>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</si>
  <si>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</si>
  <si>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</si>
  <si>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</si>
  <si>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</si>
  <si>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</si>
  <si>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</si>
  <si>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</si>
  <si>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</si>
  <si>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</si>
  <si>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</si>
  <si>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</si>
  <si>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</si>
  <si>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</si>
  <si>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</si>
  <si>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</si>
  <si>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</si>
  <si>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</si>
  <si>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</si>
  <si>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</si>
  <si>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</si>
  <si>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</si>
  <si>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</si>
  <si>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</si>
  <si>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</si>
  <si>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</si>
  <si>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</si>
  <si>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</si>
  <si>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</si>
  <si>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</si>
  <si>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</si>
  <si>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</si>
  <si>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</si>
  <si>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</si>
  <si>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</si>
  <si>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</si>
  <si>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</si>
  <si>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</si>
  <si>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</si>
  <si>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</si>
  <si>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</si>
  <si>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</si>
  <si>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</si>
  <si>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</si>
  <si>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</si>
  <si>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</si>
  <si>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</si>
  <si>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</si>
  <si>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</si>
  <si>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</si>
  <si>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</si>
  <si>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</si>
  <si>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</si>
  <si>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</si>
  <si>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</si>
  <si>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</si>
  <si>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</si>
  <si>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</si>
  <si>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</si>
  <si>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</si>
  <si>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</si>
  <si>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</si>
  <si>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</si>
  <si>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</si>
  <si>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</si>
  <si>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</si>
  <si>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</si>
  <si>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</si>
  <si>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</si>
  <si>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</si>
  <si>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</si>
  <si>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</si>
  <si>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</si>
  <si>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</si>
  <si>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</si>
  <si>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</si>
  <si>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</si>
  <si>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</si>
  <si>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</si>
  <si>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</si>
  <si>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</si>
  <si>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</si>
  <si>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</si>
  <si>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</si>
  <si>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</si>
  <si>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</si>
  <si>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</si>
  <si>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</si>
  <si>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</si>
  <si>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</si>
  <si>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</si>
  <si>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</si>
  <si>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</si>
  <si>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</si>
  <si>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</si>
  <si>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</si>
  <si>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</si>
  <si>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</si>
  <si>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</si>
  <si>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</si>
  <si>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</si>
  <si>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</si>
  <si>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</si>
  <si>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</si>
  <si>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</si>
  <si>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</si>
  <si>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</si>
  <si>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</si>
  <si>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</si>
  <si>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</si>
  <si>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</si>
  <si>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</si>
  <si>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</si>
  <si>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</si>
  <si>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</si>
  <si>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</si>
  <si>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</si>
  <si>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</si>
  <si>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</si>
  <si>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</si>
  <si>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</si>
  <si>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</si>
  <si>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</si>
  <si>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</si>
  <si>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</si>
  <si>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</si>
  <si>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</si>
  <si>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</si>
  <si>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</si>
  <si>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</si>
  <si>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</si>
  <si>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</si>
  <si>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</si>
  <si>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</si>
  <si>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</si>
  <si>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</si>
  <si>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</si>
  <si>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</si>
  <si>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</si>
  <si>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</si>
  <si>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</si>
  <si>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</si>
  <si>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</si>
  <si>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</si>
  <si>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</si>
  <si>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</si>
  <si>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</si>
  <si>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</si>
  <si>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</si>
  <si>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</si>
  <si>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</si>
  <si>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</si>
  <si>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</si>
  <si>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</si>
  <si>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</si>
  <si>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</si>
  <si>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</si>
  <si>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</si>
  <si>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</si>
  <si>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</si>
  <si>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</si>
  <si>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</si>
  <si>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</si>
  <si>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</si>
  <si>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</si>
  <si>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</si>
  <si>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</si>
  <si>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</si>
  <si>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</si>
  <si>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</si>
  <si>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</si>
  <si>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</si>
  <si>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</si>
  <si>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</si>
  <si>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</si>
  <si>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</si>
  <si>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</si>
  <si>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</si>
  <si>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</si>
  <si>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</si>
  <si>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</si>
  <si>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</si>
  <si>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</si>
  <si>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</si>
  <si>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</si>
  <si>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</si>
  <si>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</si>
  <si>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</si>
  <si>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</si>
  <si>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</si>
  <si>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</si>
  <si>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</si>
  <si>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</si>
  <si>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</si>
  <si>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</si>
  <si>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</si>
  <si>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</si>
  <si>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</si>
  <si>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</si>
  <si>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</si>
  <si>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</si>
  <si>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</si>
  <si>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</si>
  <si>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</si>
  <si>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</si>
  <si>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</si>
  <si>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</si>
  <si>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</si>
  <si>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</si>
  <si>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</si>
  <si>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</si>
  <si>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</si>
  <si>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</si>
  <si>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</si>
  <si>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</si>
  <si>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</si>
  <si>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</si>
  <si>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</si>
  <si>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</si>
  <si>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</si>
  <si>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</si>
  <si>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</si>
  <si>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</si>
  <si>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</si>
  <si>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</si>
  <si>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</si>
  <si>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</si>
  <si>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</si>
  <si>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</si>
  <si>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</si>
  <si>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</si>
  <si>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</si>
  <si>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</si>
  <si>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</si>
  <si>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</si>
  <si>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</si>
  <si>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</si>
  <si>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</si>
  <si>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</si>
  <si>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</si>
  <si>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</si>
  <si>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</si>
  <si>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</si>
  <si>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</si>
  <si>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</si>
  <si>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</si>
  <si>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</si>
  <si>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</si>
  <si>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</si>
  <si>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</si>
  <si>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</si>
  <si>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</si>
  <si>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</si>
  <si>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</si>
  <si>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</si>
  <si>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</si>
  <si>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</si>
  <si>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</si>
  <si>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</si>
  <si>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</si>
  <si>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</si>
  <si>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</si>
  <si>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</si>
  <si>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</si>
  <si>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</si>
  <si>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</si>
  <si>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</si>
  <si>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</si>
  <si>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</si>
  <si>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</si>
  <si>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</si>
  <si>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</si>
  <si>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</si>
  <si>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</si>
  <si>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</si>
  <si>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</si>
  <si>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</si>
  <si>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</si>
  <si>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</si>
  <si>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</si>
  <si>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</si>
  <si>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</si>
  <si>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</si>
  <si>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</si>
  <si>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</si>
  <si>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</si>
  <si>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</si>
  <si>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</si>
  <si>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</si>
  <si>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</si>
  <si>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</si>
  <si>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</si>
  <si>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</si>
  <si>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</si>
  <si>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</si>
  <si>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</si>
  <si>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</si>
  <si>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</si>
  <si>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</si>
  <si>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</si>
  <si>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</si>
  <si>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</si>
  <si>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</si>
  <si>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</si>
  <si>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</si>
  <si>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</si>
  <si>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</si>
  <si>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</si>
  <si>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</si>
  <si>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</si>
  <si>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</si>
  <si>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</si>
  <si>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</si>
  <si>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</si>
  <si>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</si>
  <si>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</si>
  <si>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</si>
  <si>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</si>
  <si>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</si>
  <si>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</si>
  <si>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</si>
  <si>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</si>
  <si>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</si>
  <si>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</si>
  <si>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</si>
  <si>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</si>
  <si>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</si>
  <si>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</si>
  <si>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</si>
  <si>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</si>
  <si>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</si>
  <si>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</si>
  <si>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</si>
  <si>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</si>
  <si>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</si>
  <si>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</si>
  <si>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</si>
  <si>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</si>
  <si>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</si>
  <si>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</si>
  <si>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</si>
  <si>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</si>
  <si>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</si>
  <si>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</si>
  <si>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</si>
  <si>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</si>
  <si>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</si>
  <si>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</si>
  <si>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</si>
  <si>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</si>
  <si>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</si>
  <si>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</si>
  <si>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</si>
  <si>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</si>
  <si>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</si>
  <si>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</si>
  <si>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</si>
  <si>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</si>
  <si>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</si>
  <si>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</si>
  <si>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</si>
  <si>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</si>
  <si>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</si>
  <si>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</si>
  <si>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</si>
  <si>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</si>
  <si>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</si>
  <si>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</si>
  <si>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</si>
  <si>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</si>
  <si>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</si>
  <si>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</si>
  <si>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</si>
  <si>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</si>
  <si>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</si>
  <si>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</si>
  <si>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</si>
  <si>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</si>
  <si>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</si>
  <si>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</si>
  <si>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</si>
  <si>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</si>
  <si>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</si>
  <si>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</si>
  <si>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</si>
  <si>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</si>
  <si>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</si>
  <si>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</si>
  <si>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</si>
  <si>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</si>
  <si>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</si>
  <si>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</si>
  <si>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</si>
  <si>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</si>
  <si>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</si>
  <si>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</si>
  <si>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</si>
  <si>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</si>
  <si>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</si>
  <si>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</si>
  <si>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</si>
  <si>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</si>
  <si>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</si>
  <si>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</si>
  <si>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</si>
  <si>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</si>
  <si>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</si>
  <si>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</si>
  <si>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</si>
  <si>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</si>
  <si>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</si>
  <si>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</si>
  <si>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</si>
  <si>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</si>
  <si>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</si>
  <si>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</si>
  <si>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</si>
  <si>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</si>
  <si>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</si>
  <si>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</si>
  <si>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</si>
  <si>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</si>
  <si>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</si>
  <si>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</si>
  <si>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</si>
  <si>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</si>
  <si>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</si>
  <si>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</si>
  <si>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</si>
  <si>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</si>
  <si>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</si>
  <si>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</si>
  <si>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</si>
  <si>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</si>
  <si>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</si>
  <si>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</si>
  <si>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</si>
  <si>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</si>
  <si>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</si>
  <si>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</si>
  <si>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</si>
  <si>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</si>
  <si>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</si>
  <si>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</si>
  <si>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</si>
  <si>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</si>
  <si>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</si>
  <si>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</si>
  <si>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</si>
  <si>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</si>
  <si>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</si>
  <si>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</si>
  <si>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</si>
  <si>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</si>
  <si>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</si>
  <si>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</si>
  <si>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</si>
  <si>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</si>
  <si>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</si>
  <si>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</si>
  <si>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</si>
  <si>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</si>
  <si>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</si>
  <si>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</si>
  <si>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</si>
  <si>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</si>
  <si>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</si>
  <si>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</si>
  <si>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</si>
  <si>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</si>
  <si>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</si>
  <si>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</si>
  <si>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</si>
  <si>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</si>
  <si>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</si>
  <si>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</si>
  <si>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</si>
  <si>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</si>
  <si>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</si>
  <si>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</si>
  <si>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</si>
  <si>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</si>
  <si>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</si>
  <si>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</si>
  <si>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</si>
  <si>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</si>
  <si>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</si>
  <si>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</si>
  <si>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</si>
  <si>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</si>
  <si>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</si>
  <si>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</si>
  <si>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</si>
  <si>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</si>
  <si>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</si>
  <si>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</si>
  <si>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</si>
  <si>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</si>
  <si>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</si>
  <si>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</si>
  <si>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</si>
  <si>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</si>
  <si>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</si>
  <si>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</si>
  <si>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</si>
  <si>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</si>
  <si>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</si>
  <si>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</si>
  <si>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</si>
  <si>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</si>
  <si>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</si>
  <si>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</si>
  <si>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</si>
  <si>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</si>
  <si>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</si>
  <si>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</si>
  <si>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</si>
  <si>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</si>
  <si>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</si>
  <si>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</si>
  <si>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</si>
  <si>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</si>
  <si>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</si>
  <si>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</si>
  <si>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</si>
  <si>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</si>
  <si>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</si>
  <si>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</si>
  <si>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</si>
  <si>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</si>
  <si>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</si>
  <si>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</si>
  <si>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</si>
  <si>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</si>
  <si>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</si>
  <si>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</si>
  <si>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</si>
  <si>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</si>
  <si>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</si>
  <si>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</si>
  <si>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</si>
  <si>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</si>
  <si>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</si>
  <si>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</si>
  <si>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</si>
  <si>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</si>
  <si>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</si>
  <si>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</si>
  <si>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</si>
  <si>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</si>
  <si>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</si>
  <si>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</si>
  <si>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</si>
  <si>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</si>
  <si>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</si>
  <si>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</si>
  <si>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</si>
  <si>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</si>
  <si>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</si>
  <si>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</si>
  <si>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</si>
  <si>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</si>
  <si>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</si>
  <si>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</si>
  <si>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</si>
  <si>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</si>
  <si>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</si>
  <si>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</si>
  <si>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</si>
  <si>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</si>
  <si>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</si>
  <si>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</si>
  <si>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</si>
  <si>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</si>
  <si>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</si>
  <si>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</si>
  <si>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</si>
  <si>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</si>
  <si>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</si>
  <si>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</si>
  <si>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</si>
  <si>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</si>
  <si>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</si>
  <si>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</si>
  <si>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</si>
  <si>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</si>
  <si>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</si>
  <si>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</si>
  <si>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</si>
  <si>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</si>
  <si>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</si>
  <si>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</si>
  <si>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</si>
  <si>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</si>
  <si>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</si>
  <si>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</si>
  <si>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</si>
  <si>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</si>
  <si>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</si>
  <si>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</si>
  <si>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</si>
  <si>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</si>
  <si>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</si>
  <si>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</si>
  <si>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</si>
  <si>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</si>
  <si>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</si>
  <si>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</si>
  <si>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</si>
  <si>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</si>
  <si>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</si>
  <si>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</si>
  <si>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</si>
  <si>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</si>
  <si>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</si>
  <si>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</si>
  <si>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</si>
  <si>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</si>
  <si>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</si>
  <si>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</si>
  <si>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</si>
  <si>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</si>
  <si>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</si>
  <si>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</si>
  <si>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</si>
  <si>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</si>
  <si>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</si>
  <si>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</si>
  <si>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</si>
  <si>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</si>
  <si>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</si>
  <si>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</si>
  <si>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</si>
  <si>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</si>
  <si>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</si>
  <si>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</si>
  <si>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</si>
  <si>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</si>
  <si>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</si>
  <si>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</si>
  <si>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</si>
  <si>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</si>
  <si>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</si>
  <si>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</si>
  <si>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</si>
  <si>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</si>
  <si>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</si>
  <si>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</si>
  <si>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</si>
  <si>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</si>
  <si>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</si>
  <si>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</si>
  <si>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</si>
  <si>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</si>
  <si>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</si>
  <si>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</si>
  <si>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</si>
  <si>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</si>
  <si>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</si>
  <si>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</si>
  <si>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</si>
  <si>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</si>
  <si>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</si>
  <si>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</si>
  <si>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</si>
  <si>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</si>
  <si>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</si>
  <si>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</si>
  <si>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</si>
  <si>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</si>
  <si>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</si>
  <si>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</si>
  <si>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</si>
  <si>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</si>
  <si>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</si>
  <si>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</si>
  <si>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</si>
  <si>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</si>
  <si>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</si>
  <si>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</si>
  <si>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</si>
  <si>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</si>
  <si>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</si>
  <si>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</si>
  <si>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</si>
  <si>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</si>
  <si>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</si>
  <si>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</si>
  <si>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</si>
  <si>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</si>
  <si>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</si>
  <si>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</si>
  <si>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</si>
  <si>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</si>
  <si>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</si>
  <si>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</si>
  <si>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</si>
  <si>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</si>
  <si>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</si>
  <si>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</si>
  <si>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</si>
  <si>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</si>
  <si>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</si>
  <si>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</si>
  <si>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</si>
  <si>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</si>
  <si>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</si>
  <si>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</si>
  <si>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</si>
  <si>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</si>
  <si>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</si>
  <si>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</si>
  <si>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</si>
  <si>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</si>
  <si>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</si>
  <si>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</si>
  <si>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</si>
  <si>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</si>
  <si>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</si>
  <si>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</si>
  <si>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</si>
  <si>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</si>
  <si>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</si>
  <si>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</si>
  <si>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</si>
  <si>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</si>
  <si>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</si>
  <si>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</si>
  <si>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</si>
  <si>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</si>
  <si>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</si>
  <si>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</si>
  <si>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</si>
  <si>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</si>
  <si>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</si>
  <si>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</si>
  <si>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</si>
  <si>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</si>
  <si>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</si>
  <si>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</si>
  <si>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</si>
  <si>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</si>
  <si>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</si>
  <si>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</si>
  <si>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</si>
  <si>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</si>
  <si>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</si>
  <si>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</si>
  <si>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</si>
  <si>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</si>
  <si>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</si>
  <si>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</si>
  <si>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</si>
  <si>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</si>
  <si>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</si>
  <si>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</si>
  <si>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</si>
  <si>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</si>
  <si>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</si>
  <si>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</si>
  <si>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</si>
  <si>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</si>
  <si>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</si>
  <si>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</si>
  <si>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</si>
  <si>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</si>
  <si>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</si>
  <si>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</si>
  <si>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</si>
  <si>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</si>
  <si>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</si>
  <si>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</si>
  <si>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</si>
  <si>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</si>
  <si>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</si>
  <si>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</si>
  <si>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</si>
  <si>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</si>
  <si>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</si>
  <si>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</si>
  <si>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</si>
  <si>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</si>
  <si>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</si>
  <si>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</si>
  <si>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</si>
  <si>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</si>
  <si>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</si>
  <si>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</si>
  <si>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</si>
  <si>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</si>
  <si>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</si>
  <si>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</si>
  <si>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</si>
  <si>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</si>
  <si>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</si>
  <si>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</si>
  <si>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</si>
  <si>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</si>
  <si>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</si>
  <si>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</si>
  <si>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</si>
  <si>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</si>
  <si>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</si>
  <si>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</si>
  <si>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</si>
  <si>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</si>
  <si>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</si>
  <si>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</si>
  <si>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</si>
  <si>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</si>
  <si>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</si>
  <si>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</si>
  <si>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</si>
  <si>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</si>
  <si>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</si>
  <si>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</si>
  <si>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</si>
  <si>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</si>
  <si>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</si>
  <si>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</si>
  <si>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</si>
  <si>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</si>
  <si>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</si>
  <si>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</si>
  <si>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</si>
  <si>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</si>
  <si>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</si>
  <si>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</si>
  <si>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</si>
  <si>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</si>
  <si>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</si>
  <si>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</si>
  <si>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</si>
  <si>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</si>
  <si>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</si>
  <si>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</si>
  <si>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</si>
  <si>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</si>
  <si>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</si>
  <si>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</si>
  <si>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</si>
  <si>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</si>
  <si>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</si>
  <si>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</si>
  <si>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</si>
  <si>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</si>
  <si>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</si>
  <si>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</si>
  <si>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</si>
  <si>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</si>
  <si>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</si>
  <si>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</si>
  <si>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</si>
  <si>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</si>
  <si>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</si>
  <si>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</si>
  <si>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</si>
  <si>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</si>
  <si>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</si>
  <si>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</si>
  <si>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</si>
  <si>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</si>
  <si>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</si>
  <si>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</si>
  <si>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</si>
  <si>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</si>
  <si>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</si>
  <si>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</si>
  <si>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</si>
  <si>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</si>
  <si>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</si>
  <si>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</si>
  <si>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</si>
  <si>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</si>
  <si>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</si>
  <si>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</si>
  <si>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</si>
  <si>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</si>
  <si>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</si>
  <si>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</si>
  <si>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</si>
  <si>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</si>
  <si>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</si>
  <si>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</si>
  <si>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</si>
  <si>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</si>
  <si>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</si>
  <si>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</si>
  <si>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</si>
  <si>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</si>
  <si>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</si>
  <si>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</si>
  <si>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</si>
  <si>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</si>
  <si>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</si>
  <si>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</si>
  <si>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</si>
  <si>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</si>
  <si>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</si>
  <si>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</si>
  <si>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</si>
  <si>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</si>
  <si>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</si>
  <si>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</si>
  <si>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</si>
  <si>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</si>
  <si>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</si>
  <si>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</si>
  <si>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</si>
  <si>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</si>
  <si>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</si>
  <si>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</si>
  <si>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</si>
  <si>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</si>
  <si>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</si>
  <si>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</si>
  <si>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</si>
  <si>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</si>
  <si>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</si>
  <si>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</si>
  <si>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</si>
  <si>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</si>
  <si>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</si>
  <si>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</si>
  <si>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</si>
  <si>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</si>
  <si>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</si>
  <si>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</si>
  <si>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</si>
  <si>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</si>
  <si>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</si>
  <si>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</si>
  <si>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</si>
  <si>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</si>
  <si>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</si>
  <si>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</si>
  <si>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</si>
  <si>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</si>
  <si>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</si>
  <si>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</si>
  <si>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</si>
  <si>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</si>
  <si>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</si>
  <si>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</si>
  <si>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</si>
  <si>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</si>
  <si>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</si>
  <si>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</si>
  <si>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</si>
  <si>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</si>
  <si>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</si>
  <si>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</si>
  <si>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</si>
  <si>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</si>
  <si>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</si>
  <si>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</si>
  <si>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</si>
  <si>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</si>
  <si>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</si>
  <si>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</si>
  <si>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</si>
  <si>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</si>
  <si>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</si>
  <si>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</si>
  <si>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</si>
  <si>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</si>
  <si>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</si>
  <si>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</si>
  <si>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</si>
  <si>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</si>
  <si>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</si>
  <si>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</si>
  <si>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</si>
  <si>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</si>
  <si>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</si>
  <si>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</si>
  <si>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</si>
  <si>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</si>
  <si>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</si>
  <si>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</si>
  <si>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</si>
  <si>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</si>
  <si>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</si>
  <si>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</si>
  <si>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</si>
  <si>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</si>
  <si>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</si>
  <si>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</si>
  <si>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</si>
  <si>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</si>
  <si>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</si>
  <si>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</si>
  <si>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</si>
  <si>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</si>
  <si>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</si>
  <si>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</si>
  <si>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</si>
  <si>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</si>
  <si>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</si>
  <si>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</si>
  <si>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</si>
  <si>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</si>
  <si>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</si>
  <si>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</si>
  <si>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</si>
  <si>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</si>
  <si>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</si>
  <si>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</si>
  <si>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</si>
  <si>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</si>
  <si>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</si>
  <si>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</si>
  <si>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</si>
  <si>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</si>
  <si>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</si>
  <si>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</si>
  <si>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</si>
  <si>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</si>
  <si>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</si>
  <si>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</si>
  <si>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</si>
  <si>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</si>
  <si>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</si>
  <si>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</si>
  <si>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</si>
  <si>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</si>
  <si>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</si>
  <si>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</si>
  <si>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</si>
  <si>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</si>
  <si>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</si>
  <si>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</si>
  <si>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</si>
  <si>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</si>
  <si>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</si>
  <si>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</si>
  <si>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</si>
  <si>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</si>
  <si>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</si>
  <si>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</si>
  <si>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</si>
  <si>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</si>
  <si>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</si>
  <si>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</si>
  <si>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</si>
  <si>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</si>
  <si>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</si>
  <si>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</si>
  <si>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</si>
  <si>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</si>
  <si>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</si>
  <si>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</si>
  <si>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</si>
  <si>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</si>
  <si>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</si>
  <si>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</si>
  <si>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</si>
  <si>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</si>
  <si>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</si>
  <si>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</si>
  <si>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</si>
  <si>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</si>
  <si>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</si>
  <si>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</si>
  <si>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</si>
  <si>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</si>
  <si>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</si>
  <si>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</si>
  <si>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</si>
  <si>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</si>
  <si>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</si>
  <si>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</si>
  <si>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</si>
  <si>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</si>
  <si>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</si>
  <si>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</si>
  <si>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</si>
  <si>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</si>
  <si>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</si>
  <si>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</si>
  <si>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</si>
  <si>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</si>
  <si>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</si>
  <si>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</si>
  <si>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</si>
  <si>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</si>
  <si>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</si>
  <si>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</si>
  <si>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</si>
  <si>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</si>
  <si>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</si>
  <si>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</si>
  <si>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</si>
  <si>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</si>
  <si>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</si>
  <si>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</si>
  <si>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</si>
  <si>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</si>
  <si>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</si>
  <si>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</si>
  <si>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</si>
  <si>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</si>
  <si>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</si>
  <si>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</si>
  <si>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</si>
  <si>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</si>
  <si>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</si>
  <si>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</si>
  <si>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</si>
  <si>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</si>
  <si>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</si>
  <si>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</si>
  <si>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</si>
  <si>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</si>
  <si>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</si>
  <si>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</si>
  <si>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</si>
  <si>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</si>
  <si>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</si>
  <si>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</si>
  <si>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</si>
  <si>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</si>
  <si>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</si>
  <si>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</si>
  <si>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</si>
  <si>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</si>
  <si>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</si>
  <si>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</si>
  <si>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</si>
  <si>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</si>
  <si>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</si>
  <si>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</si>
  <si>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</si>
  <si>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</si>
  <si>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</si>
  <si>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</si>
  <si>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</si>
  <si>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</si>
  <si>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</si>
  <si>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</si>
  <si>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</si>
  <si>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</si>
  <si>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</si>
  <si>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</si>
  <si>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</si>
  <si>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</si>
  <si>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</si>
  <si>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</si>
  <si>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</si>
  <si>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</si>
  <si>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</si>
  <si>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</si>
  <si>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</si>
  <si>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</si>
  <si>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</si>
  <si>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</si>
  <si>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</si>
  <si>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</si>
  <si>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</si>
  <si>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</si>
  <si>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</si>
  <si>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</si>
  <si>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</si>
  <si>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</si>
  <si>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</si>
  <si>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</si>
  <si>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</si>
  <si>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</si>
  <si>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</si>
  <si>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</si>
  <si>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</si>
  <si>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</si>
  <si>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</si>
  <si>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</si>
  <si>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</si>
  <si>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</si>
  <si>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</si>
  <si>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</si>
  <si>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</si>
  <si>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</si>
  <si>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</si>
  <si>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</si>
  <si>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</si>
  <si>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</si>
  <si>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</si>
  <si>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</si>
  <si>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</si>
  <si>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</si>
  <si>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</si>
  <si>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</si>
  <si>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</si>
  <si>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</si>
  <si>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</si>
  <si>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</si>
  <si>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</si>
  <si>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</si>
  <si>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</si>
  <si>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</si>
  <si>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</si>
  <si>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</si>
  <si>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</si>
  <si>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</si>
  <si>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</si>
  <si>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</si>
  <si>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</si>
  <si>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</si>
  <si>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</si>
  <si>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</si>
  <si>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</si>
  <si>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</si>
  <si>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</si>
  <si>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</si>
  <si>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</si>
  <si>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</si>
  <si>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</si>
  <si>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</si>
  <si>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</si>
  <si>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</si>
  <si>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</si>
  <si>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</si>
  <si>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</si>
  <si>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</si>
  <si>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</si>
  <si>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</si>
  <si>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</si>
  <si>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</si>
  <si>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</si>
  <si>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</si>
  <si>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</si>
  <si>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</si>
  <si>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</si>
  <si>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</si>
  <si>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</si>
  <si>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</si>
  <si>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</si>
  <si>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</si>
  <si>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</si>
  <si>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</si>
  <si>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</si>
  <si>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</si>
  <si>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</si>
  <si>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</si>
  <si>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</si>
  <si>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</si>
  <si>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</si>
  <si>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</si>
  <si>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</si>
  <si>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</si>
  <si>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</si>
  <si>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</si>
  <si>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</si>
  <si>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</si>
  <si>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</si>
  <si>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</si>
  <si>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</si>
  <si>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</si>
  <si>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</si>
  <si>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</si>
  <si>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</si>
  <si>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</si>
  <si>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</si>
  <si>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</si>
  <si>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</si>
  <si>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</si>
  <si>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</si>
  <si>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</si>
  <si>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</si>
  <si>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</si>
  <si>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</si>
  <si>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</si>
  <si>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</si>
  <si>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</si>
  <si>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</si>
  <si>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</si>
  <si>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</si>
  <si>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</si>
  <si>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</si>
  <si>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</si>
  <si>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</si>
  <si>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</si>
  <si>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</si>
  <si>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</si>
  <si>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</si>
  <si>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</si>
  <si>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</si>
  <si>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</si>
  <si>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</si>
  <si>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</si>
  <si>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</si>
  <si>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</si>
  <si>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</si>
  <si>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</si>
  <si>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</si>
  <si>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</si>
  <si>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</si>
  <si>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</si>
  <si>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</si>
  <si>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</si>
  <si>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</si>
  <si>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</si>
  <si>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</si>
  <si>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</si>
  <si>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</si>
  <si>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</si>
  <si>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</si>
  <si>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</si>
  <si>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</si>
  <si>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</si>
  <si>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</si>
  <si>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</si>
  <si>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</si>
  <si>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</si>
  <si>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</si>
  <si>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</si>
  <si>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</si>
  <si>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</si>
  <si>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</si>
  <si>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</si>
  <si>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</si>
  <si>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</si>
  <si>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</si>
  <si>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</si>
  <si>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</si>
  <si>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</si>
  <si>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</si>
  <si>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</si>
  <si>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</si>
  <si>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</si>
  <si>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</si>
  <si>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</si>
  <si>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</si>
  <si>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</si>
  <si>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</si>
  <si>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</si>
  <si>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</si>
  <si>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</si>
  <si>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</si>
  <si>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</si>
  <si>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</si>
  <si>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</si>
  <si>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</si>
  <si>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</si>
  <si>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</si>
  <si>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</si>
  <si>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</si>
  <si>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</si>
  <si>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</si>
  <si>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</si>
  <si>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</si>
  <si>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</si>
  <si>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</si>
  <si>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</si>
  <si>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</si>
  <si>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</si>
  <si>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</si>
  <si>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</si>
  <si>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</si>
  <si>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</si>
  <si>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</si>
  <si>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</si>
  <si>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</si>
  <si>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</si>
  <si>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</si>
  <si>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</si>
  <si>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</si>
  <si>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</si>
  <si>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</si>
  <si>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</si>
  <si>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</si>
  <si>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</si>
  <si>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</si>
  <si>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</si>
  <si>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</si>
  <si>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</si>
  <si>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</si>
  <si>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</si>
  <si>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</si>
  <si>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</si>
  <si>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</si>
  <si>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</si>
  <si>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</si>
  <si>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</si>
  <si>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</si>
  <si>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</si>
  <si>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</si>
  <si>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</si>
  <si>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</si>
  <si>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</si>
  <si>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</si>
  <si>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</si>
  <si>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</si>
  <si>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</si>
  <si>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</si>
  <si>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</si>
  <si>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</si>
  <si>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</si>
  <si>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</si>
  <si>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</si>
  <si>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</si>
  <si>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</si>
  <si>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</si>
  <si>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</si>
  <si>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</si>
  <si>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</si>
  <si>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</si>
  <si>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</si>
  <si>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</si>
  <si>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</si>
  <si>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</si>
  <si>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</si>
  <si>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</si>
  <si>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</si>
  <si>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</si>
  <si>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</si>
  <si>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</si>
  <si>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</si>
  <si>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</si>
  <si>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</si>
  <si>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</si>
  <si>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</si>
  <si>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</si>
  <si>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</si>
  <si>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</si>
  <si>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</si>
  <si>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</si>
  <si>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</si>
  <si>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</si>
  <si>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</si>
  <si>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</si>
  <si>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</si>
  <si>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</si>
  <si>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</si>
  <si>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</si>
  <si>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</si>
  <si>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</si>
  <si>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</si>
  <si>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</si>
  <si>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</si>
  <si>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</si>
  <si>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</si>
  <si>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</si>
  <si>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</si>
  <si>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</si>
  <si>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</si>
  <si>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</si>
  <si>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</si>
  <si>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</si>
  <si>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</si>
  <si>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</si>
  <si>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</si>
  <si>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</si>
  <si>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</si>
  <si>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</si>
  <si>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</si>
  <si>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</si>
  <si>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</si>
  <si>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</si>
  <si>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</si>
  <si>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</si>
  <si>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</si>
  <si>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</si>
  <si>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</si>
  <si>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</si>
  <si>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</si>
  <si>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</si>
  <si>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</si>
  <si>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</si>
  <si>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</si>
  <si>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</si>
  <si>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</si>
  <si>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</si>
  <si>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</si>
  <si>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</si>
  <si>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</si>
  <si>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</si>
  <si>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</si>
  <si>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</si>
  <si>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</si>
  <si>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</si>
  <si>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</si>
  <si>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</si>
  <si>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</si>
  <si>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</si>
  <si>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</si>
  <si>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</si>
  <si>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</si>
  <si>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</si>
  <si>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</si>
  <si>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</si>
  <si>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</si>
  <si>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</si>
  <si>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</si>
  <si>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</si>
  <si>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</si>
  <si>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</si>
  <si>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</si>
  <si>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</si>
  <si>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</si>
  <si>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</si>
  <si>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</si>
  <si>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</si>
  <si>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</si>
  <si>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</si>
  <si>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</si>
  <si>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</si>
  <si>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</si>
  <si>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</si>
  <si>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</si>
  <si>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</si>
  <si>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</si>
  <si>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</si>
  <si>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</si>
  <si>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</si>
  <si>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</si>
  <si>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</si>
  <si>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</si>
  <si>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</si>
  <si>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</si>
  <si>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</si>
  <si>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</si>
  <si>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</si>
  <si>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</si>
  <si>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</si>
  <si>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</si>
  <si>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</si>
  <si>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</si>
  <si>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</si>
  <si>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</si>
  <si>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</si>
  <si>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</si>
  <si>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</si>
  <si>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</si>
  <si>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</si>
  <si>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</si>
  <si>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</si>
  <si>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</si>
  <si>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</si>
  <si>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</si>
  <si>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</si>
  <si>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</si>
  <si>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</si>
  <si>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</si>
  <si>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</si>
  <si>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</si>
  <si>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</si>
  <si>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</si>
  <si>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</si>
  <si>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</si>
  <si>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</si>
  <si>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</si>
  <si>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</si>
  <si>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</si>
  <si>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</si>
  <si>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</si>
  <si>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</si>
  <si>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</si>
  <si>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</si>
  <si>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</si>
  <si>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</si>
  <si>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</si>
  <si>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</si>
  <si>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</si>
  <si>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</si>
  <si>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</si>
  <si>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</si>
  <si>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</si>
  <si>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</si>
  <si>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</si>
  <si>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</si>
  <si>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</si>
  <si>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</si>
  <si>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</si>
  <si>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</si>
  <si>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</si>
  <si>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</si>
  <si>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</si>
  <si>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</si>
  <si>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</si>
  <si>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</si>
  <si>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</si>
  <si>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</si>
  <si>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</si>
  <si>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</si>
  <si>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</si>
  <si>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</si>
  <si>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</si>
  <si>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</si>
  <si>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</si>
  <si>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</si>
  <si>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</si>
  <si>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</si>
  <si>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</si>
  <si>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</si>
  <si>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</si>
  <si>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</si>
  <si>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</si>
  <si>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</si>
  <si>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</si>
  <si>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</si>
  <si>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</si>
  <si>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</si>
  <si>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</si>
  <si>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</si>
  <si>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</si>
  <si>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</si>
  <si>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</si>
  <si>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</si>
  <si>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</si>
  <si>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</si>
  <si>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</si>
  <si>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</si>
  <si>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</si>
  <si>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</si>
  <si>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</si>
  <si>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</si>
  <si>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</si>
  <si>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</si>
  <si>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</si>
  <si>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</si>
  <si>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</si>
  <si>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</si>
  <si>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</si>
  <si>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</si>
  <si>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</si>
  <si>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</si>
  <si>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</si>
  <si>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</si>
  <si>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</si>
  <si>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</si>
  <si>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</si>
  <si>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</si>
  <si>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</si>
  <si>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</si>
  <si>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</si>
  <si>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</si>
  <si>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</si>
  <si>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</si>
  <si>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</si>
  <si>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</si>
  <si>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</si>
  <si>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</si>
  <si>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</si>
  <si>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</si>
  <si>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</si>
  <si>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</si>
  <si>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</si>
  <si>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</si>
  <si>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</si>
  <si>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</si>
  <si>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</si>
  <si>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</si>
  <si>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</si>
  <si>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</si>
  <si>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</si>
  <si>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</si>
  <si>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</si>
  <si>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</si>
  <si>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</si>
  <si>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</si>
  <si>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</si>
  <si>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</si>
  <si>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</si>
  <si>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</si>
  <si>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</si>
  <si>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</si>
  <si>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</si>
  <si>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</si>
  <si>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</si>
  <si>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</si>
  <si>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</si>
  <si>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</si>
  <si>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</si>
  <si>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</si>
  <si>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</si>
  <si>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</si>
  <si>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</si>
  <si>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</si>
  <si>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</si>
  <si>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</si>
  <si>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</si>
  <si>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</si>
  <si>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</si>
  <si>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</si>
  <si>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</si>
  <si>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</si>
  <si>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</si>
  <si>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</si>
  <si>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</si>
  <si>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</si>
  <si>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</si>
  <si>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</si>
  <si>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</si>
  <si>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</si>
  <si>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</si>
  <si>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</si>
  <si>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</si>
  <si>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</si>
  <si>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</si>
  <si>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</si>
  <si>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</si>
  <si>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</si>
  <si>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</si>
  <si>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</si>
  <si>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</si>
  <si>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</si>
  <si>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</si>
  <si>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</si>
  <si>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</si>
  <si>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</si>
  <si>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</si>
  <si>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</si>
  <si>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</si>
  <si>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</si>
  <si>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</si>
  <si>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</si>
  <si>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</si>
  <si>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</si>
  <si>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</si>
  <si>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</si>
  <si>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</si>
  <si>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</si>
  <si>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</si>
  <si>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</si>
  <si>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</si>
  <si>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</si>
  <si>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</si>
  <si>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</si>
  <si>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</si>
  <si>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</si>
  <si>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</si>
  <si>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</si>
  <si>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</si>
  <si>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</si>
  <si>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</si>
  <si>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</si>
  <si>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</si>
  <si>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</si>
  <si>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</si>
  <si>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</si>
  <si>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</si>
  <si>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</si>
  <si>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</si>
  <si>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</si>
  <si>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</si>
  <si>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</si>
  <si>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</si>
  <si>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</si>
  <si>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</si>
  <si>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</si>
  <si>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</si>
  <si>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</si>
  <si>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</si>
  <si>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</si>
  <si>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</si>
  <si>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</si>
  <si>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</si>
  <si>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</si>
  <si>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</si>
  <si>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</si>
  <si>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</si>
  <si>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</si>
  <si>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</si>
  <si>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</si>
  <si>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</si>
  <si>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</si>
  <si>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</si>
  <si>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</si>
  <si>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</si>
  <si>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</si>
  <si>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</si>
  <si>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</si>
  <si>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</si>
  <si>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</si>
  <si>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</si>
  <si>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</si>
  <si>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</si>
  <si>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</si>
  <si>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</si>
  <si>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</si>
  <si>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</si>
  <si>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</si>
  <si>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</si>
  <si>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</si>
  <si>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</si>
  <si>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</si>
  <si>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</si>
  <si>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</si>
  <si>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</si>
  <si>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</si>
  <si>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</si>
  <si>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</si>
  <si>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</si>
  <si>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</si>
  <si>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</si>
  <si>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</si>
  <si>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</si>
  <si>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</si>
  <si>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</si>
  <si>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</si>
  <si>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</si>
  <si>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</si>
  <si>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</si>
  <si>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</si>
  <si>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</si>
  <si>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</si>
  <si>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</si>
  <si>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</si>
  <si>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</si>
  <si>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</si>
  <si>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</si>
  <si>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</si>
  <si>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</si>
  <si>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</si>
  <si>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</si>
  <si>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</si>
  <si>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</si>
  <si>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</si>
  <si>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</si>
  <si>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</si>
  <si>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</si>
  <si>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</si>
  <si>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</si>
  <si>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</si>
  <si>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</si>
  <si>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</si>
  <si>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</si>
  <si>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</si>
  <si>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</si>
  <si>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</si>
  <si>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</si>
  <si>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</si>
  <si>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</si>
  <si>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</si>
  <si>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</si>
  <si>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</si>
  <si>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</si>
  <si>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</si>
  <si>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</si>
  <si>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</si>
  <si>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</si>
  <si>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</si>
  <si>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</si>
  <si>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</si>
  <si>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</si>
  <si>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</si>
  <si>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</si>
  <si>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</si>
  <si>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</si>
  <si>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</si>
  <si>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</si>
  <si>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</si>
  <si>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</si>
  <si>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</si>
  <si>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</si>
  <si>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</si>
  <si>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</si>
  <si>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</si>
  <si>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</si>
  <si>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</si>
  <si>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</si>
  <si>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</si>
  <si>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</si>
  <si>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</si>
  <si>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</si>
  <si>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</si>
  <si>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</si>
  <si>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</si>
  <si>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</si>
  <si>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</si>
  <si>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</si>
  <si>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</si>
  <si>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</si>
  <si>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</si>
  <si>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</si>
  <si>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</si>
  <si>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</si>
  <si>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</si>
  <si>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</si>
  <si>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</si>
  <si>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</si>
  <si>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</si>
  <si>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</si>
  <si>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</si>
  <si>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</si>
  <si>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</si>
  <si>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</si>
  <si>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</si>
  <si>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</si>
  <si>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</si>
  <si>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</si>
  <si>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</si>
  <si>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</si>
  <si>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</si>
  <si>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</si>
  <si>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</si>
  <si>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</si>
  <si>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</si>
  <si>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</si>
  <si>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</si>
  <si>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</si>
  <si>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</si>
  <si>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</si>
  <si>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</si>
  <si>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</si>
  <si>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</si>
  <si>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</si>
  <si>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</si>
  <si>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</si>
  <si>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</si>
  <si>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</si>
  <si>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</si>
  <si>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</si>
  <si>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</si>
  <si>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</si>
  <si>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</si>
  <si>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</si>
  <si>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</si>
  <si>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</si>
  <si>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</si>
  <si>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</si>
  <si>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</si>
  <si>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</si>
  <si>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</si>
  <si>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</si>
  <si>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</si>
  <si>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</si>
  <si>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</si>
  <si>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</si>
  <si>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</si>
  <si>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</si>
  <si>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</si>
  <si>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</si>
  <si>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</si>
  <si>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</si>
  <si>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</si>
  <si>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</si>
  <si>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</si>
  <si>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</si>
  <si>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</si>
  <si>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</si>
  <si>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</si>
  <si>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</si>
  <si>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</si>
  <si>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</si>
  <si>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</si>
  <si>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</si>
  <si>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</si>
  <si>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</si>
  <si>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</si>
  <si>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</si>
  <si>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</si>
  <si>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</si>
  <si>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</si>
  <si>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</si>
  <si>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</si>
  <si>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</si>
  <si>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</si>
  <si>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</si>
  <si>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</si>
  <si>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</si>
  <si>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</si>
  <si>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</si>
  <si>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</si>
  <si>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</si>
  <si>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</si>
  <si>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</si>
  <si>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</si>
  <si>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</si>
  <si>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</si>
  <si>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</si>
  <si>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</si>
  <si>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</si>
  <si>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</si>
  <si>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</si>
  <si>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</si>
  <si>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</si>
  <si>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</si>
  <si>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</si>
  <si>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</si>
  <si>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</si>
  <si>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</si>
  <si>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</si>
  <si>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</si>
  <si>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</si>
  <si>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</si>
  <si>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</si>
  <si>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</si>
  <si>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</si>
  <si>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</si>
  <si>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</si>
  <si>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</si>
  <si>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</si>
  <si>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</si>
  <si>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</si>
  <si>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</si>
  <si>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</si>
  <si>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</si>
  <si>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</si>
  <si>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</si>
  <si>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</si>
  <si>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</si>
  <si>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</si>
  <si>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</si>
  <si>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</si>
  <si>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</si>
  <si>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</si>
  <si>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</si>
  <si>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</si>
  <si>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</si>
  <si>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</si>
  <si>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</si>
  <si>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</si>
  <si>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</si>
  <si>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</si>
  <si>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</si>
  <si>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</si>
  <si>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</si>
  <si>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</si>
  <si>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</si>
  <si>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</si>
  <si>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</si>
  <si>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</si>
  <si>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</si>
  <si>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</si>
  <si>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</si>
  <si>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</si>
  <si>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</si>
  <si>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</si>
  <si>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</si>
  <si>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</si>
  <si>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</si>
  <si>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</si>
  <si>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</si>
  <si>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</si>
  <si>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</si>
  <si>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</si>
  <si>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</si>
  <si>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</si>
  <si>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</si>
  <si>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</si>
  <si>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</si>
  <si>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</si>
  <si>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</si>
  <si>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</si>
  <si>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</si>
  <si>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</si>
  <si>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</si>
  <si>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</si>
  <si>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</si>
  <si>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</si>
  <si>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</si>
  <si>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</si>
  <si>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</si>
  <si>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</si>
  <si>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</si>
  <si>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</si>
  <si>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</si>
  <si>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</si>
  <si>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</si>
  <si>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</si>
  <si>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</si>
  <si>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</si>
  <si>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</si>
  <si>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</si>
  <si>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</si>
  <si>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</si>
  <si>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</si>
  <si>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</si>
  <si>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</si>
  <si>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</si>
  <si>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</si>
  <si>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</si>
  <si>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</si>
  <si>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</si>
  <si>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</si>
  <si>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</si>
  <si>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</si>
  <si>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</si>
  <si>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</si>
  <si>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</si>
  <si>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</si>
  <si>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</si>
  <si>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</si>
  <si>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</si>
  <si>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</si>
  <si>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</si>
  <si>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</si>
  <si>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</si>
  <si>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</si>
  <si>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</si>
  <si>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</si>
  <si>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</si>
  <si>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</si>
  <si>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</si>
  <si>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</si>
  <si>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</si>
  <si>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</si>
  <si>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</si>
  <si>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</si>
  <si>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</si>
  <si>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</si>
  <si>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</si>
  <si>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</si>
  <si>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</si>
  <si>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</si>
  <si>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</si>
  <si>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</si>
  <si>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</si>
  <si>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</si>
  <si>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</si>
  <si>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</si>
  <si>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</si>
  <si>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</si>
  <si>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</si>
  <si>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</si>
  <si>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</si>
  <si>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</si>
  <si>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</si>
  <si>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</si>
  <si>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</si>
  <si>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</si>
  <si>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</si>
  <si>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</si>
  <si>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</si>
  <si>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</si>
  <si>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</si>
  <si>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</si>
  <si>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</si>
  <si>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</si>
  <si>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</si>
  <si>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</si>
  <si>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</si>
  <si>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</si>
  <si>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</si>
  <si>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</si>
  <si>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</si>
  <si>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</si>
  <si>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</si>
  <si>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</si>
  <si>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</si>
  <si>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</si>
  <si>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</si>
  <si>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</si>
  <si>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</si>
  <si>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</si>
  <si>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</si>
  <si>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</si>
  <si>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</si>
  <si>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</si>
  <si>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</si>
  <si>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</si>
  <si>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</si>
  <si>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</si>
  <si>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</si>
  <si>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</si>
  <si>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</si>
  <si>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</si>
  <si>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</si>
  <si>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</si>
  <si>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</si>
  <si>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</si>
  <si>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</si>
  <si>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</si>
  <si>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</si>
  <si>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</si>
  <si>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</si>
  <si>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</si>
  <si>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</si>
  <si>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</si>
  <si>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</si>
  <si>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</si>
  <si>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</si>
  <si>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</si>
  <si>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</si>
  <si>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</si>
  <si>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</si>
  <si>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</si>
  <si>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</si>
  <si>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</si>
  <si>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</si>
  <si>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</si>
  <si>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</si>
  <si>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</si>
  <si>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</si>
  <si>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</si>
  <si>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</si>
  <si>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</si>
  <si>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</si>
  <si>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</si>
  <si>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</si>
  <si>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</si>
  <si>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</si>
  <si>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</si>
  <si>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</si>
  <si>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</si>
  <si>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</si>
  <si>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</si>
  <si>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</si>
  <si>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</si>
  <si>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</si>
  <si>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</si>
  <si>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</si>
  <si>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</si>
  <si>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</si>
  <si>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</si>
  <si>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</si>
  <si>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</si>
  <si>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</si>
  <si>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</si>
  <si>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</si>
  <si>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</si>
  <si>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</si>
  <si>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</si>
  <si>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</si>
  <si>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</si>
  <si>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</si>
  <si>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</si>
  <si>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</si>
  <si>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</si>
  <si>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</si>
  <si>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</si>
  <si>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</si>
  <si>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</si>
  <si>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</si>
  <si>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</si>
  <si>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</si>
  <si>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</si>
  <si>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</si>
  <si>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</si>
  <si>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</si>
  <si>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</si>
  <si>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</si>
  <si>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</si>
  <si>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</si>
  <si>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</si>
  <si>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</si>
  <si>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</si>
  <si>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</si>
  <si>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</si>
  <si>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</si>
  <si>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</si>
  <si>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</si>
  <si>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</si>
  <si>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</si>
  <si>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</si>
  <si>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</si>
  <si>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</si>
  <si>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</si>
  <si>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</si>
  <si>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</si>
  <si>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</si>
  <si>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</si>
  <si>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</si>
  <si>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</si>
  <si>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</si>
  <si>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</si>
  <si>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</si>
  <si>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</si>
  <si>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</si>
  <si>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</si>
  <si>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</si>
  <si>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</si>
  <si>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</si>
  <si>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</si>
  <si>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</si>
  <si>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</si>
  <si>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</si>
  <si>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</si>
  <si>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</si>
  <si>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</si>
  <si>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</si>
  <si>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</si>
  <si>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</si>
  <si>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</si>
  <si>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</si>
  <si>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</si>
  <si>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</si>
  <si>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</si>
  <si>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</si>
  <si>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</si>
  <si>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</si>
  <si>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</si>
  <si>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</si>
  <si>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</si>
  <si>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</si>
  <si>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</si>
  <si>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</si>
  <si>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</si>
  <si>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</si>
  <si>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</si>
  <si>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</si>
  <si>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</si>
  <si>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</si>
  <si>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</si>
  <si>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</si>
  <si>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</si>
  <si>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</si>
  <si>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</si>
  <si>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</si>
  <si>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</si>
  <si>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</si>
  <si>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</si>
  <si>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</si>
  <si>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</si>
  <si>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</si>
  <si>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</si>
  <si>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</si>
  <si>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</si>
  <si>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</si>
  <si>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</si>
  <si>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</si>
  <si>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</si>
  <si>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</si>
  <si>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</si>
  <si>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</si>
  <si>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</si>
  <si>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</si>
  <si>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</si>
  <si>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</si>
  <si>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</si>
  <si>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</si>
  <si>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</si>
  <si>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</si>
  <si>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</si>
  <si>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</si>
  <si>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</si>
  <si>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</si>
  <si>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</si>
  <si>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</si>
  <si>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</si>
  <si>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</si>
  <si>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</si>
  <si>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</si>
  <si>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</si>
  <si>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</si>
  <si>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</si>
  <si>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</si>
  <si>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</si>
  <si>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</si>
  <si>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</si>
  <si>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</si>
  <si>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</si>
  <si>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</si>
  <si>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</si>
  <si>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</si>
  <si>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</si>
  <si>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</si>
  <si>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</si>
  <si>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</si>
  <si>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</si>
  <si>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</si>
  <si>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</si>
  <si>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</si>
  <si>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</si>
  <si>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</si>
  <si>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</si>
  <si>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</si>
  <si>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</si>
  <si>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</si>
  <si>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</si>
  <si>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</si>
  <si>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</si>
  <si>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</si>
  <si>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</si>
  <si>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</si>
  <si>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</si>
  <si>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</si>
  <si>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</si>
  <si>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</si>
  <si>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</si>
  <si>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</si>
  <si>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</si>
  <si>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</si>
  <si>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</si>
  <si>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</si>
  <si>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</si>
  <si>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</si>
  <si>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</si>
  <si>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</si>
  <si>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</si>
  <si>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</si>
  <si>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</si>
  <si>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</si>
  <si>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</si>
  <si>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</si>
  <si>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</si>
  <si>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</si>
  <si>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</si>
  <si>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</si>
  <si>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</si>
  <si>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</si>
  <si>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</si>
  <si>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</si>
  <si>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</si>
  <si>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</si>
  <si>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</si>
  <si>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</si>
  <si>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</si>
  <si>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</si>
  <si>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</si>
  <si>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</si>
  <si>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</si>
  <si>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</si>
  <si>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</si>
  <si>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</si>
  <si>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</si>
  <si>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</si>
  <si>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</si>
  <si>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</si>
  <si>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</si>
  <si>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</si>
  <si>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</si>
  <si>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</si>
  <si>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</si>
  <si>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</si>
  <si>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</si>
  <si>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</si>
  <si>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</si>
  <si>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</si>
  <si>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</si>
  <si>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</si>
  <si>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</si>
  <si>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</si>
  <si>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</si>
  <si>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</si>
  <si>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</si>
  <si>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</si>
  <si>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</si>
  <si>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</si>
  <si>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</si>
  <si>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</si>
  <si>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</si>
  <si>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</si>
  <si>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</si>
  <si>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</si>
  <si>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</si>
  <si>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</si>
  <si>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</si>
  <si>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</si>
  <si>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</si>
  <si>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</si>
  <si>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</si>
  <si>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</si>
  <si>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</si>
  <si>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</si>
  <si>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</si>
  <si>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</si>
  <si>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</si>
  <si>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</si>
  <si>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</si>
  <si>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</si>
  <si>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</si>
  <si>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</si>
  <si>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</si>
  <si>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</si>
  <si>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</si>
  <si>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</si>
  <si>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</si>
  <si>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</si>
  <si>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</si>
  <si>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</si>
  <si>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</si>
  <si>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</si>
  <si>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</si>
  <si>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</si>
  <si>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</si>
  <si>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</si>
  <si>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</si>
  <si>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</si>
  <si>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</si>
  <si>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</si>
  <si>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</si>
  <si>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</si>
  <si>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</si>
  <si>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</si>
  <si>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</si>
  <si>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</si>
  <si>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</si>
  <si>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</si>
  <si>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</si>
  <si>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</si>
  <si>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</si>
  <si>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</si>
  <si>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</si>
  <si>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</si>
  <si>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</si>
  <si>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</si>
  <si>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</si>
  <si>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</si>
  <si>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</si>
  <si>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</si>
  <si>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</si>
  <si>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</si>
  <si>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</si>
  <si>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</si>
  <si>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</si>
  <si>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</si>
  <si>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</si>
  <si>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</si>
  <si>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</si>
  <si>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</si>
  <si>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</si>
  <si>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</si>
  <si>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</si>
  <si>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</si>
  <si>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</si>
  <si>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</si>
  <si>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</si>
  <si>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</si>
  <si>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</si>
  <si>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</si>
  <si>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</si>
  <si>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</si>
  <si>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</si>
  <si>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</si>
  <si>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</si>
  <si>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</si>
  <si>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</si>
  <si>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</si>
  <si>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</si>
  <si>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</si>
  <si>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</si>
  <si>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</si>
  <si>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</si>
  <si>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</si>
  <si>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</si>
  <si>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</si>
  <si>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</si>
  <si>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</si>
  <si>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</si>
  <si>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</si>
  <si>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</si>
  <si>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</si>
  <si>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</si>
  <si>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</si>
  <si>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</si>
  <si>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</si>
  <si>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</si>
  <si>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</si>
  <si>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</si>
  <si>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</si>
  <si>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</si>
  <si>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</si>
  <si>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</si>
  <si>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</si>
  <si>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</si>
  <si>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</si>
  <si>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</si>
  <si>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</si>
  <si>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</si>
  <si>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</si>
  <si>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</si>
  <si>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</si>
  <si>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</si>
  <si>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</si>
  <si>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</si>
  <si>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</si>
  <si>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</si>
  <si>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</si>
  <si>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</si>
  <si>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</si>
  <si>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</si>
  <si>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</si>
  <si>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</si>
  <si>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</si>
  <si>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</si>
  <si>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</si>
  <si>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</si>
  <si>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</si>
  <si>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</si>
  <si>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</si>
  <si>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</si>
  <si>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</si>
  <si>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</si>
  <si>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</si>
  <si>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</si>
  <si>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</si>
  <si>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</si>
  <si>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</si>
  <si>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</si>
  <si>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</si>
  <si>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</si>
  <si>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</si>
  <si>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</si>
  <si>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</si>
  <si>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</si>
  <si>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</si>
  <si>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</si>
  <si>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</si>
  <si>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</si>
  <si>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</si>
  <si>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</si>
  <si>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</si>
  <si>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</si>
  <si>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</si>
  <si>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</si>
  <si>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</si>
  <si>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</si>
  <si>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</si>
  <si>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</si>
  <si>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</si>
  <si>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</si>
  <si>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</si>
  <si>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</si>
  <si>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</si>
  <si>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</si>
  <si>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</si>
  <si>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</si>
  <si>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</si>
  <si>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</si>
  <si>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</si>
  <si>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</si>
  <si>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</si>
  <si>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</si>
  <si>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</si>
  <si>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</si>
  <si>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</si>
  <si>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</si>
  <si>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</si>
  <si>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</si>
  <si>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</si>
  <si>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</si>
  <si>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</si>
  <si>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</si>
  <si>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</si>
  <si>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</si>
  <si>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</si>
  <si>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</si>
  <si>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</si>
  <si>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</si>
  <si>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</si>
  <si>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</si>
  <si>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</si>
  <si>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</si>
  <si>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</si>
  <si>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</si>
  <si>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</si>
  <si>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</si>
  <si>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</si>
  <si>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</si>
  <si>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</si>
  <si>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</si>
  <si>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</si>
  <si>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</si>
  <si>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</si>
  <si>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</si>
  <si>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</si>
  <si>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</si>
  <si>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</si>
  <si>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</si>
  <si>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</si>
  <si>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</si>
  <si>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</si>
  <si>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</si>
  <si>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</si>
  <si>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</si>
  <si>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</si>
  <si>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</si>
  <si>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</si>
  <si>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</si>
  <si>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</si>
  <si>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</si>
  <si>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</si>
  <si>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</si>
  <si>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</si>
  <si>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</si>
  <si>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</si>
  <si>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</si>
  <si>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</si>
  <si>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</si>
  <si>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</si>
  <si>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</si>
  <si>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</si>
  <si>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</si>
  <si>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</si>
  <si>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</si>
  <si>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</si>
  <si>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</si>
  <si>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</si>
  <si>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</si>
  <si>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</si>
  <si>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</si>
  <si>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</si>
  <si>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</si>
  <si>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</si>
  <si>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</si>
  <si>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</si>
  <si>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</si>
  <si>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</si>
  <si>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</si>
  <si>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</si>
  <si>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</si>
  <si>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</si>
  <si>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</si>
  <si>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</si>
  <si>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</si>
  <si>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</si>
  <si>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</si>
  <si>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</si>
  <si>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</si>
  <si>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</si>
  <si>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</si>
  <si>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</si>
  <si>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</si>
  <si>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</si>
  <si>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</si>
  <si>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</si>
  <si>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</si>
  <si>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</si>
  <si>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</si>
  <si>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</si>
  <si>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</si>
  <si>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</si>
  <si>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</si>
  <si>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</si>
  <si>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</si>
  <si>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</si>
  <si>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</si>
  <si>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</si>
  <si>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</si>
  <si>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</si>
  <si>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</si>
  <si>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</si>
  <si>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</si>
  <si>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</si>
  <si>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</si>
  <si>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</si>
  <si>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</si>
  <si>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</si>
  <si>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</si>
  <si>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</si>
  <si>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</si>
  <si>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</si>
  <si>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</si>
  <si>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</si>
  <si>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</si>
  <si>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</si>
  <si>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</si>
  <si>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</si>
  <si>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</si>
  <si>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</si>
  <si>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</si>
  <si>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</si>
  <si>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</si>
  <si>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</si>
  <si>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</si>
  <si>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</si>
  <si>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</si>
  <si>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</si>
  <si>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</si>
  <si>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</si>
  <si>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</si>
  <si>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</si>
  <si>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</si>
  <si>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</si>
  <si>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</si>
  <si>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</si>
  <si>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</si>
  <si>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</si>
  <si>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</si>
  <si>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</si>
  <si>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</si>
  <si>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</si>
  <si>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</si>
  <si>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</si>
  <si>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</si>
  <si>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</si>
  <si>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</si>
  <si>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</si>
  <si>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</si>
  <si>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</si>
  <si>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</si>
  <si>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</si>
  <si>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</si>
  <si>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</si>
  <si>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</si>
  <si>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</si>
  <si>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</si>
  <si>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</si>
  <si>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</si>
  <si>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</si>
  <si>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</si>
  <si>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</si>
  <si>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</si>
  <si>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</si>
  <si>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</si>
  <si>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</si>
  <si>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</si>
  <si>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</si>
  <si>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</si>
  <si>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</si>
  <si>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</si>
  <si>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</si>
  <si>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</si>
  <si>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</si>
  <si>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</si>
  <si>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</si>
  <si>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</si>
  <si>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</si>
  <si>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</si>
  <si>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</si>
  <si>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</si>
  <si>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</si>
  <si>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</si>
  <si>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</si>
  <si>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</si>
  <si>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</si>
  <si>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</si>
  <si>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</si>
  <si>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</si>
  <si>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</si>
  <si>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</si>
  <si>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</si>
  <si>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</si>
  <si>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</si>
  <si>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</si>
  <si>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</si>
  <si>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</si>
  <si>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</si>
  <si>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</si>
  <si>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</si>
  <si>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</si>
  <si>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</si>
  <si>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</si>
  <si>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</si>
  <si>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</si>
  <si>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</si>
  <si>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</si>
  <si>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</si>
  <si>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</si>
  <si>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</si>
  <si>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</si>
  <si>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</si>
  <si>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</si>
  <si>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</si>
  <si>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</si>
  <si>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</si>
  <si>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</si>
  <si>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</si>
  <si>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</si>
  <si>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</si>
  <si>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</si>
  <si>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</si>
  <si>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</si>
  <si>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</si>
  <si>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</si>
  <si>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</si>
  <si>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</si>
  <si>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</si>
  <si>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</si>
  <si>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</si>
  <si>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</si>
  <si>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</si>
  <si>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</si>
  <si>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</si>
  <si>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</si>
  <si>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</si>
  <si>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</si>
  <si>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</si>
  <si>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</si>
  <si>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</si>
  <si>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</si>
  <si>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</si>
  <si>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</si>
  <si>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</si>
  <si>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</si>
  <si>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</si>
  <si>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</si>
  <si>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</si>
  <si>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</si>
  <si>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</si>
  <si>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</si>
  <si>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</si>
  <si>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</si>
  <si>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</si>
  <si>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</si>
  <si>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</si>
  <si>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</si>
  <si>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</si>
  <si>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</si>
  <si>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</si>
  <si>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</si>
  <si>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</si>
  <si>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</si>
  <si>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</si>
  <si>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</si>
  <si>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</si>
  <si>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</si>
  <si>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</si>
  <si>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</si>
  <si>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</si>
  <si>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</si>
  <si>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</si>
  <si>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</si>
  <si>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</si>
  <si>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</si>
  <si>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</si>
  <si>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</si>
  <si>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</si>
  <si>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</si>
  <si>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</si>
  <si>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</si>
  <si>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</si>
  <si>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</si>
  <si>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</si>
  <si>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</si>
  <si>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</si>
  <si>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</si>
  <si>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</si>
  <si>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</si>
  <si>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</si>
  <si>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</si>
  <si>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</si>
  <si>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</si>
  <si>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</si>
  <si>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</si>
  <si>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</si>
  <si>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</si>
  <si>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</si>
  <si>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</si>
  <si>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</si>
  <si>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</si>
  <si>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</si>
  <si>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</si>
  <si>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</si>
  <si>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</si>
  <si>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</si>
  <si>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</si>
  <si>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</si>
  <si>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</si>
  <si>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</si>
  <si>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</si>
  <si>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</si>
  <si>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</si>
  <si>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</si>
  <si>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</si>
  <si>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</si>
  <si>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</si>
  <si>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</si>
  <si>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</si>
  <si>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</si>
  <si>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</si>
  <si>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</si>
  <si>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</si>
  <si>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</si>
  <si>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</si>
  <si>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</si>
  <si>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</si>
  <si>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</si>
  <si>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</si>
  <si>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</si>
  <si>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</si>
  <si>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</si>
  <si>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</si>
  <si>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</si>
  <si>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</si>
  <si>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</si>
  <si>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</si>
  <si>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</si>
  <si>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</si>
  <si>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</si>
  <si>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</si>
  <si>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</si>
  <si>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</si>
  <si>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</si>
  <si>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</si>
  <si>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</si>
  <si>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</si>
  <si>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</si>
  <si>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</si>
  <si>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</si>
  <si>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</si>
  <si>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</si>
  <si>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</si>
  <si>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</si>
  <si>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</si>
  <si>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</si>
  <si>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</si>
  <si>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</si>
  <si>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</si>
  <si>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</si>
  <si>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</si>
  <si>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</si>
  <si>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</si>
  <si>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</si>
  <si>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</si>
  <si>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</si>
  <si>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</si>
  <si>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</si>
  <si>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</si>
  <si>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</si>
  <si>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</si>
  <si>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</si>
  <si>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</si>
  <si>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</si>
  <si>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</si>
  <si>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</si>
  <si>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</si>
  <si>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</si>
  <si>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</si>
  <si>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</si>
  <si>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</si>
  <si>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</si>
  <si>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</si>
  <si>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</si>
  <si>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</si>
  <si>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</si>
  <si>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</si>
  <si>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</si>
  <si>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</si>
  <si>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</si>
  <si>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</si>
  <si>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</si>
  <si>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</si>
  <si>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</si>
  <si>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</si>
  <si>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</si>
  <si>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</si>
  <si>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</si>
  <si>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</si>
  <si>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</si>
  <si>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</si>
  <si>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</si>
  <si>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</si>
  <si>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</si>
  <si>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</si>
  <si>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</si>
  <si>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</si>
  <si>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</si>
  <si>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</si>
  <si>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</si>
  <si>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</si>
  <si>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</si>
  <si>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</si>
  <si>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</si>
  <si>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</si>
  <si>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</si>
  <si>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</si>
  <si>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</si>
  <si>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</si>
  <si>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</si>
  <si>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</si>
  <si>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</si>
  <si>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</si>
  <si>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</si>
  <si>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</si>
  <si>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</si>
  <si>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</si>
  <si>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</si>
  <si>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</si>
  <si>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</si>
  <si>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</si>
  <si>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</si>
  <si>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</si>
  <si>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</si>
  <si>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</si>
  <si>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</si>
  <si>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</si>
  <si>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</si>
  <si>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</si>
  <si>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</si>
  <si>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</si>
  <si>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</si>
  <si>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</si>
  <si>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</si>
  <si>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</si>
  <si>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</si>
  <si>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</si>
  <si>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</si>
  <si>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</si>
  <si>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</si>
  <si>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</si>
  <si>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</si>
  <si>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</si>
  <si>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</si>
  <si>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</si>
  <si>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</si>
  <si>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</si>
  <si>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</si>
  <si>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</si>
  <si>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</si>
  <si>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</si>
  <si>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</si>
  <si>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</si>
  <si>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</si>
  <si>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</si>
  <si>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</si>
  <si>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</si>
  <si>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</si>
  <si>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</si>
  <si>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</si>
  <si>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</si>
  <si>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</si>
  <si>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</si>
  <si>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</si>
  <si>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</si>
  <si>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</si>
  <si>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</si>
  <si>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</si>
  <si>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</si>
  <si>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</si>
  <si>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</si>
  <si>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</si>
  <si>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</si>
  <si>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</si>
  <si>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</si>
  <si>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</si>
  <si>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</si>
  <si>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</si>
  <si>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</si>
  <si>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</si>
  <si>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</si>
  <si>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</si>
  <si>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</si>
  <si>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</si>
  <si>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</si>
  <si>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</si>
  <si>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</si>
  <si>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</si>
  <si>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</si>
  <si>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</si>
  <si>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</si>
  <si>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</si>
  <si>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</si>
  <si>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</si>
  <si>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</si>
  <si>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</si>
  <si>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</si>
  <si>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</si>
  <si>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</si>
  <si>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</si>
  <si>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</si>
  <si>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</si>
  <si>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</si>
  <si>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</si>
  <si>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</si>
  <si>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</si>
  <si>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</si>
  <si>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</si>
  <si>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</si>
  <si>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</si>
  <si>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</si>
  <si>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</si>
  <si>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</si>
  <si>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</si>
  <si>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</si>
  <si>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</si>
  <si>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</si>
  <si>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</si>
  <si>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</si>
  <si>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</si>
  <si>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</si>
  <si>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</si>
  <si>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</si>
  <si>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</si>
  <si>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</si>
  <si>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</si>
  <si>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</si>
  <si>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</si>
  <si>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</si>
  <si>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</si>
  <si>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</si>
  <si>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</si>
  <si>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</si>
  <si>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</si>
  <si>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</si>
  <si>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</si>
  <si>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</si>
  <si>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</si>
  <si>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</si>
  <si>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</si>
  <si>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</si>
  <si>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</si>
  <si>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</si>
  <si>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</si>
  <si>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</si>
  <si>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</si>
  <si>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</si>
  <si>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</si>
  <si>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</si>
  <si>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</si>
  <si>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</si>
  <si>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</si>
  <si>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</si>
  <si>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</si>
  <si>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</si>
  <si>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</si>
  <si>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</si>
  <si>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</si>
  <si>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</si>
  <si>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</si>
  <si>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</si>
  <si>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</si>
  <si>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</si>
  <si>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</si>
  <si>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</si>
  <si>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</si>
  <si>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</si>
  <si>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</si>
  <si>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</si>
  <si>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</si>
  <si>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</si>
  <si>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</si>
  <si>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</si>
  <si>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</si>
  <si>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</si>
  <si>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</si>
  <si>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</si>
  <si>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</si>
  <si>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</si>
  <si>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</si>
  <si>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</si>
  <si>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</si>
  <si>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</si>
  <si>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</si>
  <si>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</si>
  <si>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</si>
  <si>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</si>
  <si>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</si>
  <si>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</si>
  <si>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</si>
  <si>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</si>
  <si>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</si>
  <si>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</si>
  <si>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</si>
  <si>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</si>
  <si>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</si>
  <si>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</si>
  <si>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</si>
  <si>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</si>
  <si>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</si>
  <si>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</si>
  <si>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</si>
  <si>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</si>
  <si>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</si>
  <si>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</si>
  <si>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</si>
  <si>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</si>
  <si>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</si>
  <si>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</si>
  <si>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</si>
  <si>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</si>
  <si>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</si>
  <si>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</si>
  <si>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</si>
  <si>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</si>
  <si>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</si>
  <si>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</si>
  <si>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</si>
  <si>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</si>
  <si>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</si>
  <si>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</si>
  <si>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</si>
  <si>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</si>
  <si>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</si>
  <si>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</si>
  <si>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</si>
  <si>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</si>
  <si>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</si>
  <si>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</si>
  <si>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</si>
  <si>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</si>
  <si>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</si>
  <si>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</si>
  <si>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</si>
  <si>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</si>
  <si>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</si>
  <si>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</si>
  <si>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</si>
  <si>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</si>
  <si>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</si>
  <si>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</si>
  <si>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</si>
  <si>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</si>
  <si>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</si>
  <si>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</si>
  <si>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</si>
  <si>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</si>
  <si>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</si>
  <si>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</si>
  <si>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</si>
  <si>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</si>
  <si>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</si>
  <si>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</si>
  <si>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</si>
  <si>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</si>
  <si>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</si>
  <si>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</si>
  <si>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</si>
  <si>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</si>
  <si>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</si>
  <si>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</si>
  <si>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</si>
  <si>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</si>
  <si>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</si>
  <si>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</si>
  <si>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</si>
  <si>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</si>
  <si>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</si>
  <si>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</si>
  <si>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</si>
  <si>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</si>
  <si>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</si>
  <si>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</si>
  <si>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</si>
  <si>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</si>
  <si>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</si>
  <si>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</si>
  <si>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</si>
  <si>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</si>
  <si>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</si>
  <si>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</si>
  <si>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</si>
  <si>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</si>
  <si>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</si>
  <si>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</si>
  <si>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</si>
  <si>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</si>
  <si>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</si>
  <si>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</si>
  <si>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</si>
  <si>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</si>
  <si>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</si>
  <si>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</si>
  <si>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</si>
  <si>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</si>
  <si>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</si>
  <si>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</si>
  <si>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</si>
  <si>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</si>
  <si>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</si>
  <si>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</si>
  <si>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</si>
  <si>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</si>
  <si>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</si>
  <si>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</si>
  <si>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</si>
  <si>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</si>
  <si>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</si>
  <si>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</si>
  <si>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</si>
  <si>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</si>
  <si>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</si>
  <si>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</si>
  <si>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</si>
  <si>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</si>
  <si>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</si>
  <si>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</si>
  <si>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</si>
  <si>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</si>
  <si>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</si>
  <si>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</si>
  <si>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</si>
  <si>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</si>
  <si>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</si>
  <si>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</si>
  <si>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</si>
  <si>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</si>
  <si>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</si>
  <si>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</si>
  <si>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</si>
  <si>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</si>
  <si>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</si>
  <si>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</si>
  <si>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</si>
  <si>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</si>
  <si>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</si>
  <si>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</si>
  <si>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</si>
  <si>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</si>
  <si>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</si>
  <si>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</si>
  <si>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</si>
  <si>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</si>
  <si>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</si>
  <si>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</si>
  <si>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</si>
  <si>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</si>
  <si>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</si>
  <si>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</si>
  <si>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</si>
  <si>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</si>
  <si>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</si>
  <si>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</si>
  <si>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</si>
  <si>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</si>
  <si>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</si>
  <si>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</si>
  <si>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</si>
  <si>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</si>
  <si>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</si>
  <si>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</si>
  <si>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</si>
  <si>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</si>
  <si>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</si>
  <si>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</si>
  <si>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</si>
  <si>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</si>
  <si>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</si>
  <si>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</si>
  <si>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</si>
  <si>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</si>
  <si>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</si>
  <si>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</si>
  <si>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</si>
  <si>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</si>
  <si>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</si>
  <si>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</si>
  <si>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</si>
  <si>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</si>
  <si>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</si>
  <si>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</si>
  <si>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</si>
  <si>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</si>
  <si>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</si>
  <si>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</si>
  <si>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</si>
  <si>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</si>
  <si>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</si>
  <si>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</si>
  <si>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</si>
  <si>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</si>
  <si>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</si>
  <si>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</si>
  <si>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</si>
  <si>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</si>
  <si>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</si>
  <si>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</si>
  <si>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</si>
  <si>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</si>
  <si>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</si>
  <si>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</si>
  <si>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</si>
  <si>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</si>
  <si>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</si>
  <si>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</si>
  <si>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</si>
  <si>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</si>
  <si>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</si>
  <si>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</si>
  <si>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</si>
  <si>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</si>
  <si>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</si>
  <si>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</si>
  <si>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</si>
  <si>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</si>
  <si>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</si>
  <si>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</si>
  <si>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</si>
  <si>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</si>
  <si>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</si>
  <si>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</si>
  <si>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</si>
  <si>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</si>
  <si>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</si>
  <si>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</si>
  <si>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</si>
  <si>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</si>
  <si>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</si>
  <si>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</si>
  <si>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</si>
  <si>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</si>
  <si>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</si>
  <si>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</si>
  <si>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</si>
  <si>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</si>
  <si>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</si>
  <si>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</si>
  <si>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</si>
  <si>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</si>
  <si>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</si>
  <si>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</si>
  <si>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</si>
  <si>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</si>
  <si>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</si>
  <si>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</si>
  <si>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</si>
  <si>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</si>
  <si>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</si>
  <si>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</si>
  <si>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</si>
  <si>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</si>
  <si>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</si>
  <si>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</si>
  <si>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</si>
  <si>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</si>
  <si>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</si>
  <si>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</si>
  <si>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</si>
  <si>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</si>
  <si>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</si>
  <si>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</si>
  <si>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</si>
  <si>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</si>
  <si>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</si>
  <si>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</si>
  <si>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</si>
  <si>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</si>
  <si>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</si>
  <si>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</si>
  <si>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</si>
  <si>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</si>
  <si>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</si>
  <si>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</si>
  <si>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</si>
  <si>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</si>
  <si>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</si>
  <si>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</si>
  <si>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</si>
  <si>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</si>
  <si>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</si>
  <si>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</si>
  <si>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</si>
  <si>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</si>
  <si>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</si>
  <si>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</si>
  <si>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</si>
  <si>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</si>
  <si>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</si>
  <si>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</si>
  <si>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</si>
  <si>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</si>
  <si>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</si>
  <si>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</si>
  <si>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</si>
  <si>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</si>
  <si>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</si>
  <si>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</si>
  <si>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</si>
  <si>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</si>
  <si>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</si>
  <si>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</si>
  <si>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</si>
  <si>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</si>
  <si>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</si>
  <si>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</si>
  <si>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</si>
  <si>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</si>
  <si>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</si>
  <si>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</si>
  <si>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</si>
  <si>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</si>
  <si>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</si>
  <si>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</si>
  <si>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</si>
  <si>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</si>
  <si>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</si>
  <si>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</si>
  <si>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</si>
  <si>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</si>
  <si>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</si>
  <si>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</si>
  <si>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</si>
  <si>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</si>
  <si>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</si>
  <si>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</si>
  <si>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</si>
  <si>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</si>
  <si>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</si>
  <si>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</si>
  <si>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</si>
  <si>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</si>
  <si>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</si>
  <si>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</si>
  <si>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</si>
  <si>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</si>
  <si>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</si>
  <si>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</si>
  <si>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</si>
  <si>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</si>
  <si>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</si>
  <si>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</si>
  <si>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</si>
  <si>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</si>
  <si>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</si>
  <si>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</si>
  <si>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</si>
  <si>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</si>
  <si>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</si>
  <si>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</si>
  <si>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</si>
  <si>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</si>
  <si>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</si>
  <si>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</si>
  <si>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</si>
  <si>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</si>
  <si>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</si>
  <si>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</si>
  <si>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</si>
  <si>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</si>
  <si>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</si>
  <si>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</si>
  <si>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</si>
  <si>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</si>
  <si>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</si>
  <si>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</si>
  <si>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</si>
  <si>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</si>
  <si>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</si>
  <si>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</si>
  <si>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</si>
  <si>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</si>
  <si>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</si>
  <si>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</si>
  <si>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</si>
  <si>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</si>
  <si>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</si>
  <si>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</si>
  <si>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</si>
  <si>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</si>
  <si>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</si>
  <si>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</si>
  <si>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</si>
  <si>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</si>
  <si>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</si>
  <si>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</si>
  <si>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</si>
  <si>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</si>
  <si>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</si>
  <si>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</si>
  <si>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</si>
  <si>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</si>
  <si>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</si>
  <si>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</si>
  <si>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</si>
  <si>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</si>
  <si>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</si>
  <si>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</si>
  <si>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</si>
  <si>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</si>
  <si>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</si>
  <si>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</si>
  <si>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</si>
  <si>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</si>
  <si>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</si>
  <si>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</si>
  <si>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</si>
  <si>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</si>
  <si>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</si>
  <si>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</si>
  <si>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</si>
  <si>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</si>
  <si>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</si>
  <si>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</si>
  <si>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</si>
  <si>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</si>
  <si>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</si>
  <si>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</si>
  <si>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</si>
  <si>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</si>
  <si>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</si>
  <si>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</si>
  <si>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</si>
  <si>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</si>
  <si>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</si>
  <si>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</si>
  <si>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</si>
  <si>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</si>
  <si>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</si>
  <si>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</si>
  <si>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</si>
  <si>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</si>
  <si>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</si>
  <si>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</si>
  <si>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</si>
  <si>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</si>
  <si>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</si>
  <si>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</si>
  <si>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</si>
  <si>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</si>
  <si>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</si>
  <si>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</si>
  <si>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</si>
  <si>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</si>
  <si>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</si>
  <si>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</si>
  <si>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</si>
  <si>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</si>
  <si>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</si>
  <si>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</si>
  <si>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</si>
  <si>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</si>
  <si>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</si>
  <si>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</si>
  <si>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</si>
  <si>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</si>
  <si>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</si>
  <si>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</si>
  <si>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</si>
  <si>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</si>
  <si>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</si>
  <si>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</si>
  <si>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</si>
  <si>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</si>
  <si>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</si>
  <si>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</si>
  <si>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</si>
  <si>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</si>
  <si>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</si>
  <si>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</si>
  <si>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</si>
  <si>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</si>
  <si>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</si>
  <si>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</si>
  <si>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</si>
  <si>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</si>
  <si>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</si>
  <si>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</si>
  <si>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</si>
  <si>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</si>
  <si>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</si>
  <si>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</si>
  <si>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</si>
  <si>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</si>
  <si>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</si>
  <si>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</si>
  <si>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</si>
  <si>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</si>
  <si>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</si>
  <si>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</si>
  <si>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</si>
  <si>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</si>
  <si>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</si>
  <si>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</si>
  <si>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</si>
  <si>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</si>
  <si>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</si>
  <si>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</si>
  <si>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</si>
  <si>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</si>
  <si>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</si>
  <si>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</si>
  <si>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</si>
  <si>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</si>
  <si>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</si>
  <si>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</si>
  <si>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</si>
  <si>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</si>
  <si>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</si>
  <si>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</si>
  <si>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</si>
  <si>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</si>
  <si>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</si>
  <si>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</si>
  <si>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</si>
  <si>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</si>
  <si>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</si>
  <si>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</si>
  <si>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</si>
  <si>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</si>
  <si>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</si>
  <si>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</si>
  <si>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</si>
  <si>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</si>
  <si>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</si>
  <si>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</si>
  <si>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</si>
  <si>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</si>
  <si>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</si>
  <si>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</si>
  <si>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</si>
  <si>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</si>
  <si>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</si>
  <si>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</si>
  <si>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</si>
  <si>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</si>
  <si>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</si>
  <si>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</si>
  <si>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</si>
  <si>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</si>
  <si>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</si>
  <si>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</si>
  <si>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</si>
  <si>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</si>
  <si>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</si>
  <si>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</si>
  <si>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</si>
  <si>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</si>
  <si>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</si>
  <si>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</si>
  <si>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</si>
  <si>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</si>
  <si>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</si>
  <si>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</si>
  <si>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</si>
  <si>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</si>
  <si>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</si>
  <si>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</si>
  <si>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</si>
  <si>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</si>
  <si>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</si>
  <si>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</si>
  <si>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</si>
  <si>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</si>
  <si>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</si>
  <si>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</si>
  <si>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</si>
  <si>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</si>
  <si>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</si>
  <si>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</si>
  <si>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</si>
  <si>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</si>
  <si>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</si>
  <si>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</si>
  <si>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</si>
  <si>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</si>
  <si>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</si>
  <si>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</si>
  <si>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</si>
  <si>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</si>
  <si>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</si>
  <si>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</si>
  <si>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</si>
  <si>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</si>
  <si>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</si>
  <si>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</si>
  <si>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</si>
  <si>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</si>
  <si>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</si>
  <si>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</si>
  <si>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</si>
  <si>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</si>
  <si>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</si>
  <si>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</si>
  <si>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</si>
  <si>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</si>
  <si>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</si>
  <si>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</si>
  <si>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</si>
  <si>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</si>
  <si>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</si>
  <si>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</si>
  <si>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</si>
  <si>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</si>
  <si>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</si>
  <si>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</si>
  <si>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</si>
  <si>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</si>
  <si>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</si>
  <si>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</si>
  <si>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</si>
  <si>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</si>
  <si>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</si>
  <si>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</si>
  <si>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</si>
  <si>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</si>
  <si>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</si>
  <si>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</si>
  <si>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</si>
  <si>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</si>
  <si>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</si>
  <si>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</si>
  <si>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</si>
  <si>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</si>
  <si>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</si>
  <si>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</si>
  <si>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</si>
  <si>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</si>
  <si>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</si>
  <si>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</si>
  <si>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</si>
  <si>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</si>
  <si>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</si>
  <si>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</si>
  <si>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</si>
  <si>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</si>
  <si>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</si>
  <si>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</si>
  <si>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</si>
  <si>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</si>
  <si>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</si>
  <si>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</si>
  <si>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</si>
  <si>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</si>
  <si>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</si>
  <si>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</si>
  <si>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</si>
  <si>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</si>
  <si>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</si>
  <si>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</si>
  <si>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</si>
  <si>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</si>
  <si>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</si>
  <si>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</si>
  <si>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</si>
  <si>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</si>
  <si>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</si>
  <si>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</si>
  <si>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</si>
  <si>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</si>
  <si>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</si>
  <si>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</si>
  <si>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</si>
  <si>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</si>
  <si>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</si>
  <si>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</si>
  <si>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</si>
  <si>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</si>
  <si>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</si>
  <si>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</si>
  <si>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</si>
  <si>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</si>
  <si>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</si>
  <si>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</si>
  <si>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</si>
  <si>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</si>
  <si>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</si>
  <si>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</si>
  <si>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</si>
  <si>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</si>
  <si>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</si>
  <si>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</si>
  <si>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</si>
  <si>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</si>
  <si>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</si>
  <si>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</si>
  <si>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</si>
  <si>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</si>
  <si>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</si>
  <si>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</si>
  <si>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</si>
  <si>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</si>
  <si>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</si>
  <si>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</si>
  <si>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</si>
  <si>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</si>
  <si>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</si>
  <si>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</si>
  <si>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</si>
  <si>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</si>
  <si>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</si>
  <si>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</si>
  <si>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</si>
  <si>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</si>
  <si>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</si>
  <si>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</si>
  <si>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</si>
  <si>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</si>
  <si>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</si>
  <si>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</si>
  <si>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</si>
  <si>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</si>
  <si>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</si>
  <si>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</si>
  <si>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</si>
  <si>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</si>
  <si>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</si>
  <si>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</si>
  <si>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</si>
  <si>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</si>
  <si>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</si>
  <si>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</si>
  <si>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</si>
  <si>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</si>
  <si>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</si>
  <si>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</si>
  <si>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</si>
  <si>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</si>
  <si>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</si>
  <si>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</si>
  <si>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</si>
  <si>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</si>
  <si>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</si>
  <si>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</si>
  <si>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</si>
  <si>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</si>
  <si>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</si>
  <si>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</si>
  <si>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</si>
  <si>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</si>
  <si>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</si>
  <si>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</si>
  <si>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</si>
  <si>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</si>
  <si>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</si>
  <si>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</si>
  <si>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</si>
  <si>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</si>
  <si>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</si>
  <si>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</si>
  <si>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</si>
  <si>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</si>
  <si>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</si>
  <si>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</si>
  <si>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</si>
  <si>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</si>
  <si>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</si>
  <si>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</si>
  <si>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</si>
  <si>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</si>
  <si>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</si>
  <si>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</si>
  <si>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</si>
  <si>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</si>
  <si>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</si>
  <si>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</si>
  <si>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</si>
  <si>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</si>
  <si>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</si>
  <si>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</si>
  <si>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</si>
  <si>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</si>
  <si>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</si>
  <si>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</si>
  <si>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</si>
  <si>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</si>
  <si>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</si>
  <si>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</si>
  <si>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</si>
  <si>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</si>
  <si>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</si>
  <si>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</si>
  <si>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</si>
  <si>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</si>
  <si>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</si>
  <si>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</si>
  <si>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</si>
  <si>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</si>
  <si>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</si>
  <si>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</si>
  <si>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</si>
  <si>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</si>
  <si>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</si>
  <si>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</si>
  <si>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</si>
  <si>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</si>
  <si>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</si>
  <si>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</si>
  <si>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</si>
  <si>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</si>
  <si>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</si>
  <si>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</si>
  <si>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</si>
  <si>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</si>
  <si>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</si>
  <si>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</si>
  <si>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</si>
  <si>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</si>
  <si>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</si>
  <si>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</si>
  <si>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</si>
  <si>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</si>
  <si>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</si>
  <si>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</si>
  <si>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</si>
  <si>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</si>
  <si>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</si>
  <si>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</si>
  <si>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</si>
  <si>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</si>
  <si>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</si>
  <si>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</si>
  <si>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</si>
  <si>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</si>
  <si>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</si>
  <si>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</si>
  <si>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</si>
  <si>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</si>
  <si>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</si>
  <si>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</si>
  <si>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</si>
  <si>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</si>
  <si>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</si>
  <si>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</si>
  <si>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</si>
  <si>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</si>
  <si>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</si>
  <si>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</si>
  <si>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</si>
  <si>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</si>
  <si>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</si>
  <si>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</si>
  <si>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</si>
  <si>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</si>
  <si>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</si>
  <si>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</si>
  <si>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</si>
  <si>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</si>
  <si>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</si>
  <si>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</si>
  <si>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</si>
  <si>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</si>
  <si>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</si>
  <si>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</si>
  <si>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</si>
  <si>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</si>
  <si>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</si>
  <si>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</si>
  <si>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</si>
  <si>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</si>
  <si>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</si>
  <si>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</si>
  <si>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</si>
  <si>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</si>
  <si>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</si>
  <si>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</si>
  <si>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</si>
  <si>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</si>
  <si>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</si>
  <si>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</si>
  <si>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</si>
  <si>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</si>
  <si>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</si>
  <si>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</si>
  <si>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</si>
  <si>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</si>
  <si>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</si>
  <si>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</si>
  <si>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</si>
  <si>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</si>
  <si>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</si>
  <si>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</si>
  <si>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</si>
  <si>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</si>
  <si>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</si>
  <si>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</si>
  <si>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</si>
  <si>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</si>
  <si>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</si>
  <si>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</si>
  <si>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</si>
  <si>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</si>
  <si>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</si>
  <si>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</si>
  <si>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</si>
  <si>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</si>
  <si>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</si>
  <si>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</si>
  <si>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</si>
  <si>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</si>
  <si>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</si>
  <si>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</si>
  <si>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</si>
  <si>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</si>
  <si>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</si>
  <si>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</si>
  <si>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</si>
  <si>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</si>
  <si>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</si>
  <si>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</si>
  <si>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</si>
  <si>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</si>
  <si>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</si>
  <si>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</si>
  <si>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</si>
  <si>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</si>
  <si>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</si>
  <si>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</si>
  <si>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</si>
  <si>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</si>
  <si>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</si>
  <si>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</si>
  <si>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</si>
  <si>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</si>
  <si>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</si>
  <si>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</si>
  <si>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</si>
  <si>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</si>
  <si>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</si>
  <si>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</si>
  <si>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</si>
  <si>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</si>
  <si>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</si>
  <si>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</si>
  <si>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</si>
  <si>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</si>
  <si>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</si>
  <si>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</si>
  <si>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</si>
  <si>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</si>
  <si>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</si>
  <si>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</si>
  <si>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</si>
  <si>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</si>
  <si>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</si>
  <si>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</si>
  <si>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</si>
  <si>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</si>
  <si>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</si>
  <si>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</si>
  <si>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</si>
  <si>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</si>
  <si>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</si>
  <si>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</si>
  <si>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</si>
  <si>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</si>
  <si>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</si>
  <si>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</si>
  <si>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</si>
  <si>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</si>
  <si>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</si>
  <si>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</si>
  <si>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</si>
  <si>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</si>
  <si>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</si>
  <si>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</si>
  <si>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</si>
  <si>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</si>
  <si>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</si>
  <si>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</si>
  <si>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</si>
  <si>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</si>
  <si>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</si>
  <si>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</si>
  <si>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</si>
  <si>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</si>
  <si>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</si>
  <si>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</si>
  <si>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</si>
  <si>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</si>
  <si>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</si>
  <si>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</si>
  <si>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</si>
  <si>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</si>
  <si>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</si>
  <si>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</si>
  <si>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</si>
  <si>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</si>
  <si>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</si>
  <si>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</si>
  <si>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</si>
  <si>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</si>
  <si>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</si>
  <si>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</si>
  <si>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</si>
  <si>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</si>
  <si>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</si>
  <si>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</si>
  <si>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</si>
  <si>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</si>
  <si>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</si>
  <si>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</si>
  <si>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</si>
  <si>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</si>
  <si>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</si>
  <si>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</si>
  <si>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</si>
  <si>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</si>
  <si>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</si>
  <si>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</si>
  <si>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</si>
  <si>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</si>
  <si>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</si>
  <si>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</si>
  <si>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</si>
  <si>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</si>
  <si>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</si>
  <si>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</si>
  <si>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</si>
  <si>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</si>
  <si>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</si>
  <si>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</si>
  <si>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</si>
  <si>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</si>
  <si>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</si>
  <si>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</si>
  <si>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</si>
  <si>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</si>
  <si>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</si>
  <si>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</si>
  <si>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</si>
  <si>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</si>
  <si>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</si>
  <si>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</si>
  <si>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</si>
  <si>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</si>
  <si>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</si>
  <si>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</si>
  <si>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</si>
  <si>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</si>
  <si>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</si>
  <si>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</si>
  <si>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</si>
  <si>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</si>
  <si>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</si>
  <si>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</si>
  <si>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</si>
  <si>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</si>
  <si>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</si>
  <si>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</si>
  <si>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</si>
  <si>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</si>
  <si>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</si>
  <si>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</si>
  <si>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</si>
  <si>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</si>
  <si>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</si>
  <si>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</si>
  <si>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</si>
  <si>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</si>
  <si>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</si>
  <si>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</si>
  <si>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</si>
  <si>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</si>
  <si>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</si>
  <si>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</si>
  <si>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</si>
  <si>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</si>
  <si>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</si>
  <si>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</si>
  <si>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</si>
  <si>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</si>
  <si>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</si>
  <si>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</si>
  <si>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</si>
  <si>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</si>
  <si>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</si>
  <si>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</si>
  <si>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</si>
  <si>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</si>
  <si>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</si>
  <si>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</si>
  <si>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</si>
  <si>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</si>
  <si>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</si>
  <si>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</si>
  <si>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</si>
  <si>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</si>
  <si>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</si>
  <si>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</si>
  <si>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</si>
  <si>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</si>
  <si>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</si>
  <si>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</si>
  <si>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</si>
  <si>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</si>
  <si>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</si>
  <si>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</si>
  <si>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</si>
  <si>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</si>
  <si>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</si>
  <si>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</si>
  <si>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</si>
  <si>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</si>
  <si>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</si>
  <si>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</si>
  <si>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</si>
  <si>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</si>
  <si>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</si>
  <si>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</si>
  <si>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</si>
  <si>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</si>
  <si>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</si>
  <si>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</si>
  <si>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</si>
  <si>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</si>
  <si>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</si>
  <si>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</si>
  <si>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</si>
  <si>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</si>
  <si>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</si>
  <si>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</si>
  <si>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</si>
  <si>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</si>
  <si>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</si>
  <si>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</si>
  <si>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</si>
  <si>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</si>
  <si>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</si>
  <si>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</si>
  <si>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</si>
  <si>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</si>
  <si>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</si>
  <si>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</si>
  <si>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</si>
  <si>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</si>
  <si>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</si>
  <si>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</si>
  <si>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</si>
  <si>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</si>
  <si>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</si>
  <si>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</si>
  <si>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</si>
  <si>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</si>
  <si>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</si>
  <si>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</si>
  <si>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</si>
  <si>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</si>
  <si>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</si>
  <si>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</si>
  <si>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</si>
  <si>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</si>
  <si>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</si>
  <si>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</si>
  <si>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</si>
  <si>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</si>
  <si>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</si>
  <si>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</si>
  <si>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</si>
  <si>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</si>
  <si>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</si>
  <si>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</si>
  <si>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</si>
  <si>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</si>
  <si>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</si>
  <si>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</si>
  <si>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</si>
  <si>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</si>
  <si>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</si>
  <si>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</si>
  <si>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</si>
  <si>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</si>
  <si>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</si>
  <si>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</si>
  <si>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</si>
  <si>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</si>
  <si>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</si>
  <si>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</si>
  <si>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</si>
  <si>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</si>
  <si>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</si>
  <si>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</si>
  <si>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</si>
  <si>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</si>
  <si>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</si>
  <si>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</si>
  <si>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</si>
  <si>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</si>
  <si>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</si>
  <si>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</si>
  <si>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</si>
  <si>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</si>
  <si>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</si>
  <si>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</si>
  <si>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</si>
  <si>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</si>
  <si>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</si>
  <si>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</si>
  <si>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</si>
  <si>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</si>
  <si>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</si>
  <si>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</si>
  <si>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</si>
  <si>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</si>
  <si>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</si>
  <si>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</si>
  <si>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</si>
  <si>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</si>
  <si>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</si>
  <si>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</si>
  <si>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</si>
  <si>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</si>
  <si>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</si>
  <si>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</si>
  <si>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</si>
  <si>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</si>
  <si>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</si>
  <si>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</si>
  <si>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</si>
  <si>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</si>
  <si>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</si>
  <si>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</si>
  <si>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</si>
  <si>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</si>
  <si>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</si>
  <si>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</si>
  <si>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</si>
  <si>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</si>
  <si>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</si>
  <si>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</si>
  <si>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</si>
  <si>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</si>
  <si>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</si>
  <si>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</si>
  <si>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</si>
  <si>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</si>
  <si>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</si>
  <si>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</si>
  <si>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</si>
  <si>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</si>
  <si>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</si>
  <si>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</si>
  <si>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</si>
  <si>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</si>
  <si>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</si>
  <si>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</si>
  <si>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</si>
  <si>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</si>
  <si>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</si>
  <si>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</si>
  <si>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</si>
  <si>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</si>
  <si>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</si>
  <si>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</si>
  <si>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</si>
  <si>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</si>
  <si>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</si>
  <si>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</si>
  <si>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</si>
  <si>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</si>
  <si>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</si>
  <si>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</si>
  <si>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</si>
  <si>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</si>
  <si>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</si>
  <si>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</si>
  <si>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</si>
  <si>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</si>
  <si>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</si>
  <si>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</si>
  <si>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</si>
  <si>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</si>
  <si>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</si>
  <si>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</si>
  <si>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</si>
  <si>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</si>
  <si>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</si>
  <si>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</si>
  <si>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</si>
  <si>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</si>
  <si>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</si>
  <si>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</si>
  <si>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</si>
  <si>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</si>
  <si>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</si>
  <si>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</si>
  <si>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</si>
  <si>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</si>
  <si>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</si>
  <si>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</si>
  <si>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</si>
  <si>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</si>
  <si>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</si>
  <si>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</si>
  <si>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</si>
  <si>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</si>
  <si>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</si>
  <si>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</si>
  <si>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</si>
  <si>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</si>
  <si>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</si>
  <si>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</si>
  <si>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</si>
  <si>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</si>
  <si>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</si>
  <si>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</si>
  <si>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</si>
  <si>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</si>
  <si>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</si>
  <si>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</si>
  <si>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</si>
  <si>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</si>
  <si>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</si>
  <si>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</si>
  <si>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</si>
  <si>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</si>
  <si>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</si>
  <si>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</si>
  <si>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</si>
  <si>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</si>
  <si>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</si>
  <si>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</si>
  <si>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</si>
  <si>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</si>
  <si>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</si>
  <si>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</si>
  <si>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</si>
  <si>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</si>
  <si>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</si>
  <si>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</si>
  <si>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</si>
  <si>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</si>
  <si>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</si>
  <si>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</si>
  <si>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</si>
  <si>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</si>
  <si>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</si>
  <si>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</si>
  <si>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</si>
  <si>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</si>
  <si>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</si>
  <si>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</si>
  <si>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</si>
  <si>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</si>
  <si>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</si>
  <si>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</si>
  <si>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</si>
  <si>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</si>
  <si>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</si>
  <si>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</si>
  <si>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</si>
  <si>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</si>
  <si>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</si>
  <si>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</si>
  <si>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</si>
  <si>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</si>
  <si>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</si>
  <si>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</si>
  <si>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</si>
  <si>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</si>
  <si>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</si>
  <si>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</si>
  <si>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</si>
  <si>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</si>
  <si>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</si>
  <si>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</si>
  <si>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</si>
  <si>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</si>
  <si>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</si>
  <si>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</si>
  <si>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</si>
  <si>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</si>
  <si>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</si>
  <si>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</si>
  <si>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</si>
  <si>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</si>
  <si>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</si>
  <si>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</si>
  <si>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</si>
  <si>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</si>
  <si>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</si>
  <si>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</si>
  <si>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</si>
  <si>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</si>
  <si>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</si>
  <si>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</si>
  <si>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</si>
  <si>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</si>
  <si>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</si>
  <si>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</si>
  <si>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</si>
  <si>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</si>
  <si>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</si>
  <si>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</si>
  <si>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</si>
  <si>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</si>
  <si>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</si>
  <si>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</si>
  <si>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</si>
  <si>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</si>
  <si>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</si>
  <si>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</si>
  <si>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</si>
  <si>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</si>
  <si>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</si>
  <si>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</si>
  <si>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</si>
  <si>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</si>
  <si>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</si>
  <si>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</si>
  <si>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</si>
  <si>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</si>
  <si>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</si>
  <si>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</si>
  <si>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</si>
  <si>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</si>
  <si>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</si>
  <si>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</si>
  <si>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</si>
  <si>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</si>
  <si>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</si>
  <si>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</si>
  <si>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</si>
  <si>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</si>
  <si>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</si>
  <si>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</si>
  <si>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</si>
  <si>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</si>
  <si>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</si>
  <si>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</si>
  <si>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</si>
  <si>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</si>
  <si>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</si>
  <si>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</si>
  <si>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</si>
  <si>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</si>
  <si>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</si>
  <si>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</si>
  <si>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</si>
  <si>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</si>
  <si>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</si>
  <si>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</si>
  <si>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</si>
  <si>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</si>
  <si>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</si>
  <si>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</si>
  <si>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</si>
  <si>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</si>
  <si>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</si>
  <si>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</si>
  <si>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</si>
  <si>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</si>
  <si>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</si>
  <si>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</si>
  <si>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</si>
  <si>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</si>
  <si>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</si>
  <si>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</si>
  <si>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</si>
  <si>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</si>
  <si>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</si>
  <si>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</si>
  <si>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</si>
  <si>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</si>
  <si>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</si>
  <si>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</si>
  <si>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</si>
  <si>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</si>
  <si>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</si>
  <si>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</si>
  <si>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</si>
  <si>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</si>
  <si>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</si>
  <si>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</si>
  <si>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</si>
  <si>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</si>
  <si>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</si>
  <si>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</si>
  <si>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</si>
  <si>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</si>
  <si>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</si>
  <si>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</si>
  <si>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</si>
  <si>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</si>
  <si>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</si>
  <si>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</si>
  <si>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</si>
  <si>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</si>
  <si>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</si>
  <si>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</si>
  <si>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</si>
  <si>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</si>
  <si>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</si>
  <si>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</si>
  <si>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</si>
  <si>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</si>
  <si>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</si>
  <si>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</si>
  <si>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</si>
  <si>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</si>
  <si>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</si>
  <si>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</si>
  <si>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</si>
  <si>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</si>
  <si>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</si>
  <si>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</si>
  <si>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</si>
  <si>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</si>
  <si>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</si>
  <si>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</si>
  <si>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</si>
  <si>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</si>
  <si>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</si>
  <si>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</si>
  <si>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</si>
  <si>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</si>
  <si>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</si>
  <si>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</si>
  <si>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</si>
  <si>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</si>
  <si>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</si>
  <si>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</si>
  <si>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</si>
  <si>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</si>
  <si>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</si>
  <si>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</si>
  <si>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</si>
  <si>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</si>
  <si>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</si>
  <si>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</si>
  <si>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</si>
  <si>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</si>
  <si>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</si>
  <si>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</si>
  <si>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</si>
  <si>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</si>
  <si>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</si>
  <si>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</si>
  <si>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</si>
  <si>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</si>
  <si>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</si>
  <si>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</si>
  <si>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</si>
  <si>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</si>
  <si>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</si>
  <si>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</si>
  <si>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</si>
  <si>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</si>
  <si>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</si>
  <si>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</si>
  <si>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</si>
  <si>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</si>
  <si>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</si>
  <si>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</si>
  <si>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</si>
  <si>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</si>
  <si>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</si>
  <si>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</si>
  <si>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</si>
  <si>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</si>
  <si>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</si>
  <si>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</si>
  <si>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</si>
  <si>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</si>
  <si>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</si>
  <si>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</si>
  <si>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</si>
  <si>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</si>
  <si>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</si>
  <si>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</si>
  <si>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</si>
  <si>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</si>
  <si>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</si>
  <si>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</si>
  <si>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</si>
  <si>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</si>
  <si>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</si>
  <si>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</si>
  <si>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</si>
  <si>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</si>
  <si>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</si>
  <si>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</si>
  <si>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</si>
  <si>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</si>
  <si>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</si>
  <si>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</si>
  <si>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</si>
  <si>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</si>
  <si>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</si>
  <si>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</si>
  <si>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</si>
  <si>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</si>
  <si>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</si>
  <si>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</si>
  <si>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</si>
  <si>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</si>
  <si>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</si>
  <si>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</si>
  <si>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</si>
  <si>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</si>
  <si>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</si>
  <si>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</si>
  <si>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</si>
  <si>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</si>
  <si>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</si>
  <si>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</si>
  <si>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</si>
  <si>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</si>
  <si>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</si>
  <si>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</si>
  <si>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</si>
  <si>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</si>
  <si>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</si>
  <si>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</si>
  <si>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</si>
  <si>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</si>
  <si>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</si>
  <si>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</si>
  <si>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</si>
  <si>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</si>
  <si>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</si>
  <si>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</si>
  <si>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</si>
  <si>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</si>
  <si>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</si>
  <si>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</si>
  <si>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</si>
  <si>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</si>
  <si>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</si>
  <si>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</si>
  <si>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</si>
  <si>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</si>
  <si>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</si>
  <si>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</si>
  <si>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</si>
  <si>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</si>
  <si>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</si>
  <si>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</si>
  <si>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</si>
  <si>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</si>
  <si>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</si>
  <si>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</si>
  <si>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</si>
  <si>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</si>
  <si>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</si>
  <si>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</si>
  <si>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</si>
  <si>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</si>
  <si>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</si>
  <si>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</si>
  <si>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</si>
  <si>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</si>
  <si>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</si>
  <si>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</si>
  <si>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</si>
  <si>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</si>
  <si>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</si>
  <si>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</si>
  <si>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</si>
  <si>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</si>
  <si>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</si>
  <si>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</si>
  <si>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</si>
  <si>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</si>
  <si>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</si>
  <si>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</si>
  <si>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</si>
  <si>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</si>
  <si>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</si>
  <si>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</si>
  <si>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</si>
  <si>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</si>
  <si>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</si>
  <si>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</si>
  <si>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</si>
  <si>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</si>
  <si>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</si>
  <si>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</si>
  <si>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</si>
  <si>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</si>
  <si>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</si>
  <si>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</si>
  <si>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</si>
  <si>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</si>
  <si>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</si>
  <si>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</si>
  <si>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</si>
  <si>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</si>
  <si>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</si>
  <si>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</si>
  <si>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</si>
  <si>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</si>
  <si>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</si>
  <si>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</si>
  <si>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</si>
  <si>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</si>
  <si>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</si>
  <si>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</si>
  <si>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</si>
  <si>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</si>
  <si>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</si>
  <si>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</si>
  <si>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</si>
  <si>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</si>
  <si>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</si>
  <si>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</si>
  <si>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</si>
  <si>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</si>
  <si>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</si>
  <si>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</si>
  <si>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</si>
  <si>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</si>
  <si>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</si>
  <si>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</si>
  <si>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</si>
  <si>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</si>
  <si>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</si>
  <si>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</si>
  <si>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</si>
  <si>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</si>
  <si>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</si>
  <si>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</si>
  <si>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</si>
  <si>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</si>
  <si>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</si>
  <si>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</si>
  <si>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</si>
  <si>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</si>
  <si>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</si>
  <si>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</si>
  <si>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</si>
  <si>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</si>
  <si>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</si>
  <si>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</si>
  <si>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</si>
  <si>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</si>
  <si>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</si>
  <si>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</si>
  <si>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</si>
  <si>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</si>
  <si>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</si>
  <si>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</si>
  <si>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</si>
  <si>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</si>
  <si>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</si>
  <si>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</si>
  <si>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</si>
  <si>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</si>
  <si>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</si>
  <si>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</si>
  <si>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</si>
  <si>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</si>
  <si>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</si>
  <si>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</si>
  <si>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</si>
  <si>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</si>
  <si>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</si>
  <si>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</si>
  <si>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</si>
  <si>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</si>
  <si>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</si>
  <si>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</si>
  <si>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</si>
  <si>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</si>
  <si>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</si>
  <si>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</si>
  <si>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</si>
  <si>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</si>
  <si>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</si>
  <si>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</si>
  <si>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</si>
  <si>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</si>
  <si>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</si>
  <si>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</si>
  <si>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</si>
  <si>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</si>
  <si>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</si>
  <si>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</si>
  <si>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</si>
  <si>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</si>
  <si>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</si>
  <si>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</si>
  <si>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</si>
  <si>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</si>
  <si>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</si>
  <si>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</si>
  <si>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</si>
  <si>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</si>
  <si>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</si>
  <si>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</si>
  <si>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</si>
  <si>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</si>
  <si>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</si>
  <si>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</si>
  <si>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</si>
  <si>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</si>
  <si>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</si>
  <si>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</si>
  <si>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</si>
  <si>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</si>
  <si>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</si>
  <si>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</si>
  <si>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</si>
  <si>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</si>
  <si>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</si>
  <si>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</si>
  <si>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</si>
  <si>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</si>
  <si>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</si>
  <si>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</si>
  <si>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</si>
  <si>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</si>
  <si>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</si>
  <si>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</si>
  <si>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</si>
  <si>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</si>
  <si>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</si>
  <si>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</si>
  <si>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</si>
  <si>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</si>
  <si>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</si>
  <si>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</si>
  <si>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</si>
  <si>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</si>
  <si>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</si>
  <si>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</si>
  <si>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</si>
  <si>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</si>
  <si>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</si>
  <si>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</si>
  <si>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</si>
  <si>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</si>
  <si>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</si>
  <si>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</si>
  <si>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</si>
  <si>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</si>
  <si>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</si>
  <si>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</si>
  <si>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</si>
  <si>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</si>
  <si>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</si>
  <si>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</si>
  <si>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</si>
  <si>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</si>
  <si>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</si>
  <si>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</si>
  <si>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</si>
  <si>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</si>
  <si>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</si>
  <si>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</si>
  <si>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</si>
  <si>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</si>
  <si>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</si>
  <si>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</si>
  <si>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</si>
  <si>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</si>
  <si>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</si>
  <si>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</si>
  <si>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</si>
  <si>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</si>
  <si>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</si>
  <si>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</si>
  <si>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</si>
  <si>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</si>
  <si>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</si>
  <si>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</si>
  <si>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</si>
  <si>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</si>
  <si>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</si>
  <si>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</si>
  <si>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</si>
  <si>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</si>
  <si>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</si>
  <si>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</si>
  <si>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</si>
  <si>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</si>
  <si>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</si>
  <si>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</si>
  <si>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</si>
  <si>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</si>
  <si>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</si>
  <si>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</si>
  <si>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</si>
  <si>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</si>
  <si>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</si>
  <si>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</si>
  <si>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</si>
  <si>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</si>
  <si>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</si>
  <si>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</si>
  <si>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</si>
  <si>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</si>
  <si>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</si>
  <si>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</si>
  <si>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</si>
  <si>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</si>
  <si>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</si>
  <si>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</si>
  <si>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</si>
  <si>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</si>
  <si>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</si>
  <si>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</si>
  <si>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</si>
  <si>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</si>
  <si>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</si>
  <si>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</si>
  <si>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</si>
  <si>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</si>
  <si>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</si>
  <si>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</si>
  <si>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</si>
  <si>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</si>
  <si>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</si>
  <si>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</si>
  <si>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</si>
  <si>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</si>
  <si>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</si>
  <si>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</si>
  <si>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</si>
  <si>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</si>
  <si>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</si>
  <si>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</si>
  <si>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</si>
  <si>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</si>
  <si>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</si>
  <si>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</si>
  <si>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</si>
  <si>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</si>
  <si>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</si>
  <si>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</si>
  <si>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</si>
  <si>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</si>
  <si>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</si>
  <si>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</si>
  <si>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</si>
  <si>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</si>
  <si>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</si>
  <si>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</si>
  <si>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</si>
  <si>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</si>
  <si>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</si>
  <si>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</si>
  <si>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</si>
  <si>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</si>
  <si>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</si>
  <si>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</si>
  <si>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</si>
  <si>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</si>
  <si>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</si>
  <si>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</si>
  <si>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</si>
  <si>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</si>
  <si>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</si>
  <si>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</si>
  <si>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</si>
  <si>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</si>
  <si>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</si>
  <si>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</si>
  <si>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</si>
  <si>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</si>
  <si>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</si>
  <si>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</si>
  <si>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</si>
  <si>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</si>
  <si>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</si>
  <si>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</si>
  <si>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</si>
  <si>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</si>
  <si>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</si>
  <si>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</si>
  <si>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</si>
  <si>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</si>
  <si>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</si>
  <si>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</si>
  <si>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</si>
  <si>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</si>
  <si>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</si>
  <si>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</si>
  <si>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</si>
  <si>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</si>
  <si>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</si>
  <si>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</si>
  <si>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</si>
  <si>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</si>
  <si>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</si>
  <si>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</si>
  <si>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</si>
  <si>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</si>
  <si>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</si>
  <si>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</si>
  <si>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</si>
  <si>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</si>
  <si>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</si>
  <si>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</si>
  <si>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</si>
  <si>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</si>
  <si>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</si>
  <si>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</si>
  <si>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</si>
  <si>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</si>
  <si>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</si>
  <si>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</si>
  <si>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</si>
  <si>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</si>
  <si>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</si>
  <si>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</si>
  <si>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</si>
  <si>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</si>
  <si>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</si>
  <si>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</si>
  <si>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</si>
  <si>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</si>
  <si>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</si>
  <si>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</si>
  <si>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</si>
  <si>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</si>
  <si>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</si>
  <si>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</si>
  <si>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</si>
  <si>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</si>
  <si>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</si>
  <si>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</si>
  <si>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</si>
  <si>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</si>
  <si>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</si>
  <si>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</si>
  <si>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</si>
  <si>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</si>
  <si>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</si>
  <si>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</si>
  <si>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</si>
  <si>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</si>
  <si>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</si>
  <si>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</si>
  <si>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</si>
  <si>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</si>
  <si>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</si>
  <si>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</si>
  <si>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</si>
  <si>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</si>
  <si>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</si>
  <si>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</si>
  <si>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</si>
  <si>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</si>
  <si>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</si>
  <si>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</si>
  <si>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</si>
  <si>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</si>
  <si>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</si>
  <si>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</si>
  <si>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</si>
  <si>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</si>
  <si>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</si>
  <si>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</si>
  <si>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</si>
  <si>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</si>
  <si>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</si>
  <si>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</si>
  <si>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</si>
  <si>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</si>
  <si>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</si>
  <si>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</si>
  <si>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</si>
  <si>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</si>
  <si>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</si>
  <si>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</si>
  <si>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</si>
  <si>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</si>
  <si>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</si>
  <si>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</si>
  <si>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</si>
  <si>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</si>
  <si>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</si>
  <si>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</si>
  <si>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</si>
  <si>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</si>
  <si>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</si>
  <si>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</si>
  <si>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</si>
  <si>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</si>
  <si>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</si>
  <si>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</si>
  <si>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</si>
  <si>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</si>
  <si>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</si>
  <si>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</si>
  <si>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</si>
  <si>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</si>
  <si>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</si>
  <si>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</si>
  <si>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</si>
  <si>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</si>
  <si>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</si>
  <si>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</si>
  <si>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</si>
  <si>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</si>
  <si>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</si>
  <si>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</si>
  <si>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</si>
  <si>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</si>
  <si>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</si>
  <si>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</si>
  <si>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</si>
  <si>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</si>
  <si>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</si>
  <si>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</si>
  <si>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</si>
  <si>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</si>
  <si>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</si>
  <si>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</si>
  <si>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</si>
  <si>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</si>
  <si>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</si>
  <si>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</si>
  <si>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</si>
  <si>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</si>
  <si>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</si>
  <si>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</si>
  <si>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</si>
  <si>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</si>
  <si>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</si>
  <si>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</si>
  <si>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</si>
  <si>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</si>
  <si>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</si>
  <si>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</si>
  <si>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</si>
  <si>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</si>
  <si>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</si>
  <si>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</si>
  <si>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</si>
  <si>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</si>
  <si>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</si>
  <si>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</si>
  <si>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</si>
  <si>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</si>
  <si>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</si>
  <si>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</si>
  <si>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</si>
  <si>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</si>
  <si>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</si>
  <si>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</si>
  <si>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</si>
  <si>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</si>
  <si>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</si>
  <si>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</si>
  <si>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</si>
  <si>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</si>
  <si>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</si>
  <si>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</si>
  <si>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</si>
  <si>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</si>
  <si>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</si>
  <si>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</si>
  <si>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</si>
  <si>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</si>
  <si>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</si>
  <si>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</si>
  <si>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</si>
  <si>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</si>
  <si>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</si>
  <si>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</si>
  <si>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</si>
  <si>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</si>
  <si>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</si>
  <si>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</si>
  <si>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</si>
  <si>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</si>
  <si>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</si>
  <si>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</si>
  <si>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</si>
  <si>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</si>
  <si>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</si>
  <si>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</si>
  <si>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</si>
  <si>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</si>
  <si>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</si>
  <si>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</si>
  <si>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</si>
  <si>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</si>
  <si>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</si>
  <si>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</si>
  <si>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</si>
  <si>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</si>
  <si>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</si>
  <si>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</si>
  <si>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</si>
  <si>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</si>
  <si>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</si>
  <si>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</si>
  <si>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</si>
  <si>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</si>
  <si>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</si>
  <si>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</si>
  <si>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</si>
  <si>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</si>
  <si>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</si>
  <si>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</si>
  <si>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</si>
  <si>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</si>
  <si>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</si>
  <si>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</si>
  <si>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</si>
  <si>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</si>
  <si>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</si>
  <si>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</si>
  <si>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</si>
  <si>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</si>
  <si>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</si>
  <si>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</si>
  <si>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</si>
  <si>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</si>
  <si>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</si>
  <si>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</si>
  <si>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</si>
  <si>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</si>
  <si>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</si>
  <si>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</si>
  <si>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</si>
  <si>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</si>
  <si>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</si>
  <si>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</si>
  <si>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</si>
  <si>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</si>
  <si>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</si>
  <si>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</si>
  <si>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</si>
  <si>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</si>
  <si>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</si>
  <si>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</si>
  <si>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</si>
  <si>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</si>
  <si>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</si>
  <si>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</si>
  <si>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</si>
  <si>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</si>
  <si>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</si>
  <si>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</si>
  <si>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</si>
  <si>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</si>
  <si>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</si>
  <si>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</si>
  <si>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</si>
  <si>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</si>
  <si>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</si>
  <si>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</si>
  <si>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</si>
  <si>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</si>
  <si>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</si>
  <si>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</si>
  <si>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</si>
  <si>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</si>
  <si>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</si>
  <si>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</si>
  <si>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</si>
  <si>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</si>
  <si>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</si>
  <si>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</si>
  <si>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</si>
  <si>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</si>
  <si>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</si>
  <si>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</si>
  <si>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</si>
  <si>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</si>
  <si>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</si>
  <si>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</si>
  <si>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</si>
  <si>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</si>
  <si>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</si>
  <si>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</si>
  <si>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</si>
  <si>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</si>
  <si>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</si>
  <si>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</si>
  <si>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</si>
  <si>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</si>
  <si>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</si>
  <si>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</si>
  <si>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</si>
  <si>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</si>
  <si>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</si>
  <si>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</si>
  <si>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</si>
  <si>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</si>
  <si>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</si>
  <si>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</si>
  <si>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</si>
  <si>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</si>
  <si>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</si>
  <si>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</si>
  <si>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</si>
  <si>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</si>
  <si>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</si>
  <si>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</si>
  <si>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</si>
  <si>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</si>
  <si>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</si>
  <si>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</si>
  <si>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</si>
  <si>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</si>
  <si>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</si>
  <si>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</si>
  <si>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</si>
  <si>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</si>
  <si>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</si>
  <si>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</si>
  <si>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</si>
  <si>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</si>
  <si>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</si>
  <si>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</si>
  <si>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</si>
  <si>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</si>
  <si>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</si>
  <si>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</si>
  <si>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</si>
  <si>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</si>
  <si>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</si>
  <si>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</si>
  <si>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</si>
  <si>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</si>
  <si>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</si>
  <si>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</si>
  <si>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</si>
  <si>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</si>
  <si>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</si>
  <si>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</si>
  <si>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</si>
  <si>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</si>
  <si>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</si>
  <si>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</si>
  <si>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</si>
  <si>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</si>
  <si>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</si>
  <si>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</si>
  <si>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</si>
  <si>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</si>
  <si>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</si>
  <si>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</si>
  <si>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</si>
  <si>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</si>
  <si>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</si>
  <si>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</si>
  <si>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</si>
  <si>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</si>
  <si>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</si>
  <si>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</si>
  <si>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</si>
  <si>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</si>
  <si>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</si>
  <si>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</si>
  <si>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</si>
  <si>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</si>
  <si>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</si>
  <si>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</si>
  <si>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</si>
  <si>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</si>
  <si>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</si>
  <si>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</si>
  <si>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</si>
  <si>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</si>
  <si>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</si>
  <si>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</si>
  <si>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</si>
  <si>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</si>
  <si>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</si>
  <si>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</si>
  <si>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</si>
  <si>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</si>
  <si>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</si>
  <si>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</si>
  <si>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</si>
  <si>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</si>
  <si>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</si>
  <si>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</si>
  <si>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</si>
  <si>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</si>
  <si>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</si>
  <si>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</si>
  <si>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</si>
  <si>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</si>
  <si>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</si>
  <si>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</si>
  <si>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</si>
  <si>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</si>
  <si>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</si>
  <si>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</si>
  <si>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</si>
  <si>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</si>
  <si>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</si>
  <si>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</si>
  <si>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</si>
  <si>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</si>
  <si>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</si>
  <si>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</si>
  <si>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</si>
  <si>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</si>
  <si>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</si>
  <si>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</si>
  <si>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</si>
  <si>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</si>
  <si>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</si>
  <si>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</si>
  <si>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</si>
  <si>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</si>
  <si>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</si>
  <si>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</si>
  <si>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</si>
  <si>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</si>
  <si>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</si>
  <si>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</si>
  <si>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</si>
  <si>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</si>
  <si>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</si>
  <si>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</si>
  <si>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</si>
  <si>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</si>
  <si>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</si>
  <si>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</si>
  <si>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</si>
  <si>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</si>
  <si>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</si>
  <si>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</si>
  <si>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</si>
  <si>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</si>
  <si>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</si>
  <si>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</si>
  <si>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</si>
  <si>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</si>
  <si>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</si>
  <si>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</si>
  <si>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</si>
  <si>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</si>
  <si>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</si>
  <si>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</si>
  <si>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</si>
  <si>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</si>
  <si>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</si>
  <si>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</si>
  <si>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</si>
  <si>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</si>
  <si>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</si>
  <si>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</si>
  <si>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</si>
  <si>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</si>
  <si>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</si>
  <si>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</si>
  <si>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</si>
  <si>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</si>
  <si>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</si>
  <si>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</si>
  <si>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</si>
  <si>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</si>
  <si>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</si>
  <si>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</si>
  <si>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</si>
  <si>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</si>
  <si>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</si>
  <si>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</si>
  <si>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</si>
  <si>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</si>
  <si>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</si>
  <si>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</si>
  <si>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</si>
  <si>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</si>
  <si>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</si>
  <si>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</si>
  <si>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</si>
  <si>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</si>
  <si>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</si>
  <si>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</si>
  <si>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</si>
  <si>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</si>
  <si>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</si>
  <si>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</si>
  <si>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</si>
  <si>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</si>
  <si>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</si>
  <si>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</si>
  <si>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</si>
  <si>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</si>
  <si>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</si>
  <si>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</si>
  <si>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</si>
  <si>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</si>
  <si>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</si>
  <si>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</si>
  <si>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</si>
  <si>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</si>
  <si>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</si>
  <si>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</si>
  <si>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</si>
  <si>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</si>
  <si>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</si>
  <si>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</si>
  <si>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</si>
  <si>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</si>
  <si>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</si>
  <si>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</si>
  <si>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</si>
  <si>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</si>
  <si>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</si>
  <si>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</si>
  <si>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</si>
  <si>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</si>
  <si>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</si>
  <si>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</si>
  <si>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</si>
  <si>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</si>
  <si>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</si>
  <si>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</si>
  <si>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</si>
  <si>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</si>
  <si>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</si>
  <si>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</si>
  <si>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</si>
  <si>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</si>
  <si>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</si>
  <si>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</si>
  <si>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</si>
  <si>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</si>
  <si>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</si>
  <si>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</si>
  <si>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</si>
  <si>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</si>
  <si>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</si>
  <si>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</si>
  <si>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</si>
  <si>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</si>
  <si>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</si>
  <si>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</si>
  <si>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</si>
  <si>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</si>
  <si>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</si>
  <si>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</si>
  <si>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</si>
  <si>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</si>
  <si>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</si>
  <si>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</si>
  <si>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</si>
  <si>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</si>
  <si>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</si>
  <si>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</si>
  <si>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</si>
  <si>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</si>
  <si>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</si>
  <si>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</si>
  <si>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</si>
  <si>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</si>
  <si>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</si>
  <si>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</si>
  <si>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</si>
  <si>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</si>
  <si>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</si>
  <si>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</si>
  <si>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</si>
  <si>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</si>
  <si>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</si>
  <si>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</si>
  <si>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</si>
  <si>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</si>
  <si>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</si>
  <si>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</si>
  <si>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</si>
  <si>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</si>
  <si>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</si>
  <si>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</si>
  <si>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</si>
  <si>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</si>
  <si>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</si>
  <si>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</si>
  <si>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</si>
  <si>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</si>
  <si>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</si>
  <si>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</si>
  <si>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</si>
  <si>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</si>
  <si>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</si>
  <si>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</si>
  <si>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</si>
  <si>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</si>
  <si>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</si>
  <si>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</si>
  <si>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</si>
  <si>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</si>
  <si>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</si>
  <si>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</si>
  <si>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</si>
  <si>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</si>
  <si>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</si>
  <si>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</si>
  <si>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</si>
  <si>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</si>
  <si>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</si>
  <si>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</si>
  <si>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</si>
  <si>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</si>
  <si>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</si>
  <si>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</si>
  <si>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</si>
  <si>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</si>
  <si>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</si>
  <si>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</si>
  <si>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</si>
  <si>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</si>
  <si>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</si>
  <si>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</si>
  <si>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</si>
  <si>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</si>
  <si>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</si>
  <si>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</si>
  <si>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</si>
  <si>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</si>
  <si>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</si>
  <si>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</si>
  <si>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</si>
  <si>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</si>
  <si>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</si>
  <si>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</si>
  <si>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</si>
  <si>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</si>
  <si>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</si>
  <si>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</si>
  <si>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</si>
  <si>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</si>
  <si>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</si>
  <si>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</si>
  <si>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</si>
  <si>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</si>
  <si>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</si>
  <si>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</si>
  <si>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</si>
  <si>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</si>
  <si>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</si>
  <si>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</si>
  <si>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</si>
  <si>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</si>
  <si>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</si>
  <si>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</si>
  <si>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</si>
  <si>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</si>
  <si>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</si>
  <si>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</si>
  <si>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</si>
  <si>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</si>
  <si>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</si>
  <si>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</si>
  <si>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</si>
  <si>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</si>
  <si>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</si>
  <si>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</si>
  <si>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</si>
  <si>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</si>
  <si>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</si>
  <si>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</si>
  <si>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</si>
  <si>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</si>
  <si>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</si>
  <si>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</si>
  <si>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</si>
  <si>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</si>
  <si>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</si>
  <si>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</si>
  <si>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</si>
  <si>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</si>
  <si>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</si>
  <si>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</si>
  <si>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</si>
  <si>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</si>
  <si>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</si>
  <si>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</si>
  <si>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</si>
  <si>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</si>
  <si>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</si>
  <si>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</si>
  <si>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</si>
  <si>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</si>
  <si>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</si>
  <si>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</si>
  <si>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</si>
  <si>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</si>
  <si>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</si>
  <si>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</si>
  <si>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</si>
  <si>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</si>
  <si>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</si>
  <si>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</si>
  <si>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</si>
  <si>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</si>
  <si>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</si>
  <si>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</si>
  <si>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</si>
  <si>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</si>
  <si>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</si>
  <si>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</si>
  <si>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</si>
  <si>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</si>
  <si>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</si>
  <si>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</si>
  <si>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</si>
  <si>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</si>
  <si>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</si>
  <si>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</si>
  <si>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</si>
  <si>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</si>
  <si>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</si>
  <si>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</si>
  <si>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</si>
  <si>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</si>
  <si>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</si>
  <si>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</si>
  <si>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</si>
  <si>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</si>
  <si>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</si>
  <si>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</si>
  <si>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</si>
  <si>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</si>
  <si>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</si>
  <si>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</si>
  <si>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</si>
  <si>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</si>
  <si>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</si>
  <si>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</si>
  <si>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</si>
  <si>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</si>
  <si>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</si>
  <si>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</si>
  <si>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</si>
  <si>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</si>
  <si>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</si>
  <si>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</si>
  <si>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</si>
  <si>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</si>
  <si>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</si>
  <si>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</si>
  <si>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</si>
  <si>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</si>
  <si>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</si>
  <si>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</si>
  <si>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</si>
  <si>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</si>
  <si>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</si>
  <si>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</si>
  <si>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</si>
  <si>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</si>
  <si>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</si>
  <si>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</si>
  <si>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</si>
  <si>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</si>
  <si>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</si>
  <si>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</si>
  <si>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</si>
  <si>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</si>
  <si>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</si>
  <si>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</si>
  <si>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</si>
  <si>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</si>
  <si>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</si>
  <si>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</si>
  <si>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</si>
  <si>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</si>
  <si>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</si>
  <si>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</si>
  <si>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</si>
  <si>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</si>
  <si>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</si>
  <si>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</si>
  <si>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</si>
  <si>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</si>
  <si>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</si>
  <si>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</si>
  <si>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</si>
  <si>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</si>
  <si>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</si>
  <si>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</si>
  <si>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</si>
  <si>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</si>
  <si>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</si>
  <si>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</si>
  <si>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</si>
  <si>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</si>
  <si>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</si>
  <si>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</si>
  <si>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</si>
  <si>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</si>
  <si>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</si>
  <si>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</si>
  <si>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</si>
  <si>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</si>
  <si>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</si>
  <si>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</si>
  <si>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</si>
  <si>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</si>
  <si>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</si>
  <si>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</si>
  <si>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</si>
  <si>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</si>
  <si>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</si>
  <si>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</si>
  <si>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</si>
  <si>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</si>
  <si>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</si>
  <si>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</si>
  <si>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</si>
  <si>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</si>
  <si>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</si>
  <si>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</si>
  <si>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</si>
  <si>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</si>
  <si>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</si>
  <si>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</si>
  <si>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</si>
  <si>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</si>
  <si>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</si>
  <si>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</si>
  <si>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</si>
  <si>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</si>
  <si>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</si>
  <si>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</si>
  <si>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</si>
  <si>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</si>
  <si>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</si>
  <si>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</si>
  <si>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</si>
  <si>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</si>
  <si>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</si>
  <si>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</si>
  <si>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</si>
  <si>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</si>
  <si>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</si>
  <si>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</si>
  <si>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</si>
  <si>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</si>
  <si>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</si>
  <si>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</si>
  <si>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</si>
  <si>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</si>
  <si>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</si>
  <si>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</si>
  <si>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</si>
  <si>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</si>
  <si>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</si>
  <si>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</si>
  <si>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</si>
  <si>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</si>
  <si>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</si>
  <si>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</si>
  <si>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</si>
  <si>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</si>
  <si>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</si>
  <si>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</si>
  <si>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</si>
  <si>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</si>
  <si>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</si>
  <si>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</si>
  <si>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</si>
  <si>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</si>
  <si>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</si>
  <si>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</si>
  <si>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</si>
  <si>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</si>
  <si>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</si>
  <si>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</si>
  <si>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</si>
  <si>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</si>
  <si>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</si>
  <si>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</si>
  <si>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</si>
  <si>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</si>
  <si>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</si>
  <si>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</si>
  <si>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</si>
  <si>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</si>
  <si>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</si>
  <si>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</si>
  <si>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</si>
  <si>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</si>
  <si>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</si>
  <si>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</si>
  <si>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</si>
  <si>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</si>
  <si>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</si>
  <si>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</si>
  <si>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</si>
  <si>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</si>
  <si>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</si>
  <si>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</si>
  <si>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</si>
  <si>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</si>
  <si>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</si>
  <si>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</si>
  <si>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</si>
  <si>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</si>
  <si>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</si>
  <si>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</si>
  <si>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</si>
  <si>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</si>
  <si>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</si>
  <si>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</si>
  <si>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</si>
  <si>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</si>
  <si>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</si>
  <si>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</si>
  <si>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</si>
  <si>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</si>
  <si>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</si>
  <si>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</si>
  <si>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</si>
  <si>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</si>
  <si>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</si>
  <si>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</si>
  <si>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</si>
  <si>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</si>
  <si>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</si>
  <si>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</si>
  <si>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</si>
  <si>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</si>
  <si>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</si>
  <si>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</si>
  <si>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</si>
  <si>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</si>
  <si>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</si>
  <si>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</si>
  <si>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</si>
  <si>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</si>
  <si>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</si>
  <si>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</si>
  <si>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</si>
  <si>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</si>
  <si>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</si>
  <si>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</si>
  <si>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</si>
  <si>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</si>
  <si>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</si>
  <si>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</si>
  <si>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</si>
  <si>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</si>
  <si>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</si>
  <si>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</si>
  <si>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</si>
  <si>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</si>
  <si>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</si>
  <si>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</si>
  <si>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</si>
  <si>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</si>
  <si>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</si>
  <si>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</si>
  <si>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</si>
  <si>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</si>
  <si>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</si>
  <si>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</si>
  <si>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</si>
  <si>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</si>
  <si>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</si>
  <si>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</si>
  <si>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</si>
  <si>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</si>
  <si>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</si>
  <si>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</si>
  <si>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</si>
  <si>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</si>
  <si>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</si>
  <si>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</si>
  <si>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</si>
  <si>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</si>
  <si>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</si>
  <si>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</si>
  <si>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</si>
  <si>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</si>
  <si>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</si>
  <si>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</si>
  <si>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</si>
  <si>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</si>
  <si>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</si>
  <si>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</si>
  <si>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</si>
  <si>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</si>
  <si>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</si>
  <si>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</si>
  <si>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</si>
  <si>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</si>
  <si>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</si>
  <si>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</si>
  <si>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</si>
  <si>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</si>
  <si>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</si>
  <si>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</si>
  <si>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</si>
  <si>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</si>
  <si>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</si>
  <si>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</si>
  <si>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</si>
  <si>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</si>
  <si>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</si>
  <si>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</si>
  <si>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</si>
  <si>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</si>
  <si>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</si>
  <si>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</si>
  <si>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</si>
  <si>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</si>
  <si>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</si>
  <si>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</si>
  <si>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</si>
  <si>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</si>
  <si>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</si>
  <si>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</si>
  <si>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</si>
  <si>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</si>
  <si>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</si>
  <si>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</si>
  <si>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</si>
  <si>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</si>
  <si>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</si>
  <si>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</si>
  <si>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</si>
  <si>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</si>
  <si>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</si>
  <si>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</si>
  <si>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</si>
  <si>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</si>
  <si>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</si>
  <si>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</si>
  <si>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</si>
  <si>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</si>
  <si>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</si>
  <si>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</si>
  <si>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</si>
  <si>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</si>
  <si>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</si>
  <si>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</si>
  <si>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</si>
  <si>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</si>
  <si>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</si>
  <si>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</si>
  <si>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</si>
  <si>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</si>
  <si>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</si>
  <si>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</si>
  <si>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</si>
  <si>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</si>
  <si>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</si>
  <si>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</si>
  <si>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</si>
  <si>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</si>
  <si>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</si>
  <si>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</si>
  <si>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</si>
  <si>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</si>
  <si>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</si>
  <si>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</si>
  <si>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</si>
  <si>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</si>
  <si>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</si>
  <si>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</si>
  <si>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</si>
  <si>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</si>
  <si>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</si>
  <si>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</si>
  <si>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</si>
  <si>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</si>
  <si>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</si>
  <si>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</si>
  <si>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</si>
  <si>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</si>
  <si>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</si>
  <si>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</si>
  <si>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</si>
  <si>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</si>
  <si>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</si>
  <si>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</si>
  <si>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</si>
  <si>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</si>
  <si>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</si>
  <si>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</si>
  <si>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</si>
  <si>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</si>
  <si>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</si>
  <si>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</si>
  <si>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</si>
  <si>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</si>
  <si>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</si>
  <si>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</si>
  <si>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</si>
  <si>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</si>
  <si>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</si>
  <si>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</si>
  <si>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</si>
  <si>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</si>
  <si>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</si>
  <si>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</si>
  <si>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</si>
  <si>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</si>
  <si>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</si>
  <si>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</si>
  <si>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</si>
  <si>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</si>
  <si>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</si>
  <si>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</si>
  <si>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</si>
  <si>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</si>
  <si>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</si>
  <si>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</si>
  <si>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</si>
  <si>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</si>
  <si>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</si>
  <si>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</si>
  <si>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</si>
  <si>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</si>
  <si>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</si>
  <si>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</si>
  <si>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</si>
  <si>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</si>
  <si>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</si>
  <si>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</si>
  <si>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</si>
  <si>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</si>
  <si>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</si>
  <si>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</si>
  <si>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</si>
  <si>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</si>
  <si>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</si>
  <si>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</si>
  <si>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</si>
  <si>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</si>
  <si>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</si>
  <si>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</si>
  <si>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</si>
  <si>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</si>
  <si>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</si>
  <si>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</si>
  <si>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</si>
  <si>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</si>
  <si>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</si>
  <si>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</si>
  <si>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</si>
  <si>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</si>
  <si>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</si>
  <si>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</si>
  <si>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</si>
  <si>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</si>
  <si>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</si>
  <si>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</si>
  <si>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</si>
  <si>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</si>
  <si>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</si>
  <si>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</si>
  <si>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</si>
  <si>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</si>
  <si>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</si>
  <si>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</si>
  <si>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</si>
  <si>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</si>
  <si>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</si>
  <si>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</si>
  <si>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</si>
  <si>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</si>
  <si>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</si>
  <si>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</si>
  <si>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</si>
  <si>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</si>
  <si>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</si>
  <si>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</si>
  <si>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</si>
  <si>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</si>
  <si>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</si>
  <si>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</si>
  <si>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</si>
  <si>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</si>
  <si>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</si>
  <si>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</si>
  <si>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</si>
  <si>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</si>
  <si>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</si>
  <si>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</si>
  <si>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</si>
  <si>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</si>
  <si>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</si>
  <si>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</si>
  <si>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</si>
  <si>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</si>
  <si>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</si>
  <si>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</si>
  <si>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</si>
  <si>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</si>
  <si>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</si>
  <si>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</si>
  <si>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</si>
  <si>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</si>
  <si>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</si>
  <si>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</si>
  <si>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</si>
  <si>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</si>
  <si>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</si>
  <si>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</si>
  <si>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</si>
  <si>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</si>
  <si>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</si>
  <si>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</si>
  <si>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</si>
  <si>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</si>
  <si>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</si>
  <si>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</si>
  <si>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</si>
  <si>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</si>
  <si>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</si>
  <si>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</si>
  <si>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</si>
  <si>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</si>
  <si>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</si>
  <si>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</si>
  <si>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</si>
  <si>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</si>
  <si>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</si>
  <si>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</si>
  <si>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</si>
  <si>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</si>
  <si>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</si>
  <si>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</si>
  <si>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</si>
  <si>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</si>
  <si>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</si>
  <si>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</si>
  <si>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</si>
  <si>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</si>
  <si>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</si>
  <si>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</si>
  <si>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</si>
  <si>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</si>
  <si>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</si>
  <si>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</si>
  <si>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</si>
  <si>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</si>
  <si>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</si>
  <si>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</si>
  <si>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</si>
  <si>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</si>
  <si>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</si>
  <si>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</si>
  <si>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</si>
  <si>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</si>
  <si>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</si>
  <si>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</si>
  <si>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</si>
  <si>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</si>
  <si>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</si>
  <si>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</si>
  <si>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</si>
  <si>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</si>
  <si>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</si>
  <si>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</si>
  <si>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</si>
  <si>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</si>
  <si>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</si>
  <si>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</si>
  <si>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</si>
  <si>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</si>
  <si>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</si>
  <si>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</si>
  <si>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</si>
  <si>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</si>
  <si>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</si>
  <si>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</si>
  <si>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</si>
  <si>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</si>
  <si>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</si>
  <si>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</si>
  <si>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</si>
  <si>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</si>
  <si>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</si>
  <si>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</si>
  <si>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</si>
  <si>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</si>
  <si>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</si>
  <si>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</si>
  <si>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</si>
  <si>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</si>
  <si>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</si>
  <si>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</si>
  <si>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</si>
  <si>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</si>
  <si>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</si>
  <si>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</si>
  <si>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</si>
  <si>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</si>
  <si>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</si>
  <si>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</si>
  <si>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</si>
  <si>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</si>
  <si>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</si>
  <si>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</si>
  <si>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</si>
  <si>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</si>
  <si>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</si>
  <si>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</si>
  <si>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</si>
  <si>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</si>
  <si>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</si>
  <si>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</si>
  <si>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</si>
  <si>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</si>
  <si>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</si>
  <si>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</si>
  <si>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</si>
  <si>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</si>
  <si>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</si>
  <si>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</si>
  <si>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</si>
  <si>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</si>
  <si>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</si>
  <si>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</si>
  <si>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</si>
  <si>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</si>
  <si>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</si>
  <si>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</si>
  <si>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</si>
  <si>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</si>
  <si>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</si>
  <si>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</si>
  <si>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</si>
  <si>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</si>
  <si>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</si>
  <si>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</si>
  <si>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</si>
  <si>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</si>
  <si>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</si>
  <si>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</si>
  <si>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</si>
  <si>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</si>
  <si>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</si>
  <si>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</si>
  <si>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</si>
  <si>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</si>
  <si>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</si>
  <si>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</si>
  <si>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</si>
  <si>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</si>
  <si>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</si>
  <si>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</si>
  <si>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</si>
  <si>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</si>
  <si>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</si>
  <si>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</si>
  <si>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</si>
  <si>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</si>
  <si>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</si>
  <si>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</si>
  <si>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</si>
  <si>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</si>
  <si>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</si>
  <si>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</si>
  <si>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</si>
  <si>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</si>
  <si>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</si>
  <si>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</si>
  <si>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</si>
  <si>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</si>
  <si>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</si>
  <si>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</si>
  <si>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</si>
  <si>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</si>
  <si>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</si>
  <si>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</si>
  <si>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</si>
  <si>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</si>
  <si>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</si>
  <si>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</si>
  <si>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</si>
  <si>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</si>
  <si>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</si>
  <si>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</si>
  <si>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</si>
  <si>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</si>
  <si>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</si>
  <si>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</si>
  <si>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</si>
  <si>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</si>
  <si>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</si>
  <si>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</si>
  <si>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</si>
  <si>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</si>
  <si>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</si>
  <si>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</si>
  <si>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</si>
  <si>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</si>
  <si>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</si>
  <si>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</si>
  <si>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</si>
  <si>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</si>
  <si>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</si>
  <si>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</si>
  <si>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</si>
  <si>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</si>
  <si>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</si>
  <si>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</si>
  <si>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</si>
  <si>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</si>
  <si>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</si>
  <si>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</si>
  <si>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</si>
  <si>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</si>
  <si>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</si>
  <si>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</si>
  <si>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</si>
  <si>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</si>
  <si>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</si>
  <si>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</si>
  <si>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</si>
  <si>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</si>
  <si>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</si>
  <si>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</si>
  <si>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</si>
  <si>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</si>
  <si>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</si>
  <si>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</si>
  <si>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</si>
  <si>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</si>
  <si>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</si>
  <si>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</si>
  <si>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</si>
  <si>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</si>
  <si>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</si>
  <si>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</si>
  <si>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</si>
  <si>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</si>
  <si>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</si>
  <si>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</si>
  <si>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</si>
  <si>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</si>
  <si>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</si>
  <si>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</si>
  <si>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</si>
  <si>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</si>
  <si>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</si>
  <si>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</si>
  <si>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</si>
  <si>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</si>
  <si>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</si>
  <si>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</si>
  <si>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</si>
  <si>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</si>
  <si>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</si>
  <si>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</si>
  <si>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</si>
  <si>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</si>
  <si>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</si>
  <si>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</si>
  <si>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</si>
  <si>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</si>
  <si>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</si>
  <si>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</si>
  <si>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</si>
  <si>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</si>
  <si>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</si>
  <si>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</si>
  <si>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</si>
  <si>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</si>
  <si>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</si>
  <si>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</si>
  <si>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</si>
  <si>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</si>
  <si>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</si>
  <si>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</si>
  <si>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</si>
  <si>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</si>
  <si>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</si>
  <si>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</si>
  <si>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</si>
  <si>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</si>
  <si>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</si>
  <si>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</si>
  <si>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</si>
  <si>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</si>
  <si>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</si>
  <si>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</si>
  <si>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</si>
  <si>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</si>
  <si>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</si>
  <si>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</si>
  <si>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</si>
  <si>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</si>
  <si>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</si>
  <si>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</si>
  <si>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</si>
  <si>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</si>
  <si>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</si>
  <si>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</si>
  <si>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</si>
  <si>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</si>
  <si>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</si>
  <si>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</si>
  <si>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</si>
  <si>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</si>
  <si>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</si>
  <si>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</si>
  <si>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</si>
  <si>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</si>
  <si>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</si>
  <si>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</si>
  <si>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</si>
  <si>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</si>
  <si>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</si>
  <si>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</si>
  <si>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</si>
  <si>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</si>
  <si>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</si>
  <si>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</si>
  <si>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</si>
  <si>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</si>
  <si>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</si>
  <si>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</si>
  <si>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</si>
  <si>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</si>
  <si>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</si>
  <si>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</si>
  <si>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</si>
  <si>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</si>
  <si>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</si>
  <si>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</si>
  <si>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</si>
  <si>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</si>
  <si>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</si>
  <si>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</si>
  <si>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</si>
  <si>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</si>
  <si>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</si>
  <si>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</si>
  <si>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</si>
  <si>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</si>
  <si>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</si>
  <si>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</si>
  <si>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</si>
  <si>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</si>
  <si>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</si>
  <si>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</si>
  <si>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</si>
  <si>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</si>
  <si>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</si>
  <si>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</si>
  <si>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</si>
  <si>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</si>
  <si>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</si>
  <si>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</si>
  <si>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</si>
  <si>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</si>
  <si>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</si>
  <si>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</si>
  <si>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</si>
  <si>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</si>
  <si>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</si>
  <si>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</si>
  <si>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</si>
  <si>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</si>
  <si>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</si>
  <si>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</si>
  <si>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</si>
  <si>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</si>
  <si>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</si>
  <si>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</si>
  <si>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</si>
  <si>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</si>
  <si>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</si>
  <si>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</si>
  <si>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</si>
  <si>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</si>
  <si>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</si>
  <si>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</si>
  <si>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</si>
  <si>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</si>
  <si>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</si>
  <si>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</si>
  <si>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</si>
  <si>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</si>
  <si>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</si>
  <si>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</si>
  <si>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</si>
  <si>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</si>
  <si>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</si>
  <si>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</si>
  <si>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</si>
  <si>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</si>
  <si>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</si>
  <si>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</si>
  <si>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</si>
  <si>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</si>
  <si>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</si>
  <si>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</si>
  <si>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</si>
  <si>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</si>
  <si>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</si>
  <si>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</si>
  <si>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</si>
  <si>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</si>
  <si>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</si>
  <si>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</si>
  <si>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</si>
  <si>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</si>
  <si>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</si>
  <si>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</si>
  <si>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</si>
  <si>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</si>
  <si>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</si>
  <si>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</si>
  <si>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</si>
  <si>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</si>
  <si>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</si>
  <si>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</si>
  <si>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</si>
  <si>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</si>
  <si>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</si>
  <si>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</si>
  <si>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</si>
  <si>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</si>
  <si>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</si>
  <si>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</si>
  <si>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</si>
  <si>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</si>
  <si>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</si>
  <si>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</si>
  <si>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</si>
  <si>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</si>
  <si>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</si>
  <si>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</si>
  <si>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</si>
  <si>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</si>
  <si>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</si>
  <si>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</si>
  <si>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</si>
  <si>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</si>
  <si>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</si>
  <si>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</si>
  <si>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</si>
  <si>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</si>
  <si>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</si>
  <si>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</si>
  <si>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</si>
  <si>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</si>
  <si>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</si>
  <si>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</si>
  <si>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</si>
  <si>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</si>
  <si>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</si>
  <si>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</si>
  <si>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</si>
  <si>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</si>
  <si>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</si>
  <si>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</si>
  <si>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</si>
  <si>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</si>
  <si>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</si>
  <si>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</si>
  <si>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</si>
  <si>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</si>
  <si>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</si>
  <si>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</si>
  <si>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</si>
  <si>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</si>
  <si>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</si>
  <si>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</si>
  <si>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</si>
  <si>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</si>
  <si>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</si>
  <si>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</si>
  <si>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</si>
  <si>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</si>
  <si>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</si>
  <si>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</si>
  <si>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</si>
  <si>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</si>
  <si>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</si>
  <si>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</si>
  <si>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</si>
  <si>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</si>
  <si>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</si>
  <si>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</si>
  <si>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</si>
  <si>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</si>
  <si>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</si>
  <si>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</si>
  <si>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</si>
  <si>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</si>
  <si>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</si>
  <si>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</si>
  <si>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</si>
  <si>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</si>
  <si>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</si>
  <si>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</si>
  <si>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</si>
  <si>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</si>
  <si>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</si>
  <si>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</si>
  <si>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</si>
  <si>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</si>
  <si>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</si>
  <si>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</si>
  <si>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</si>
  <si>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</si>
  <si>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</si>
  <si>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</si>
  <si>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</si>
  <si>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</si>
  <si>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</si>
  <si>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</si>
  <si>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</si>
  <si>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</si>
  <si>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</si>
  <si>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</si>
  <si>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</si>
  <si>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</si>
  <si>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</si>
  <si>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</si>
  <si>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</si>
  <si>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</si>
  <si>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</si>
  <si>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</si>
  <si>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</si>
  <si>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</si>
  <si>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</si>
  <si>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</si>
  <si>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</si>
  <si>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</si>
  <si>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</si>
  <si>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</si>
  <si>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</si>
  <si>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</si>
  <si>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</si>
  <si>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</si>
  <si>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</si>
  <si>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</si>
  <si>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</si>
  <si>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</si>
  <si>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</si>
  <si>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</si>
  <si>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</si>
  <si>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</si>
  <si>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</si>
  <si>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</si>
  <si>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</si>
  <si>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</si>
  <si>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</si>
  <si>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</si>
  <si>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</si>
  <si>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</si>
  <si>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</si>
  <si>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</si>
  <si>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</si>
  <si>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</si>
  <si>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</si>
  <si>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</si>
  <si>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</si>
  <si>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</si>
  <si>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</si>
  <si>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</si>
  <si>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</si>
  <si>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</si>
  <si>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</si>
  <si>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</si>
  <si>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</si>
  <si>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</si>
  <si>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</si>
  <si>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</si>
  <si>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</si>
  <si>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</si>
  <si>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</si>
  <si>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</si>
  <si>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</si>
  <si>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</si>
  <si>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</si>
  <si>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</si>
  <si>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</si>
  <si>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</si>
  <si>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</si>
  <si>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</si>
  <si>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</si>
  <si>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</si>
  <si>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</si>
  <si>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</si>
  <si>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</si>
  <si>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</si>
  <si>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</si>
  <si>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</si>
  <si>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</si>
  <si>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</si>
  <si>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</si>
  <si>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</si>
  <si>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</si>
  <si>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</si>
  <si>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</si>
  <si>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</si>
  <si>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</si>
  <si>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</si>
  <si>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</si>
  <si>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</si>
  <si>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</si>
  <si>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</si>
  <si>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</si>
  <si>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</si>
  <si>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</si>
  <si>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</si>
  <si>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</si>
  <si>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</si>
  <si>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</si>
  <si>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</si>
  <si>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</si>
  <si>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</si>
  <si>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</si>
  <si>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</si>
  <si>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</si>
  <si>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</si>
  <si>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</si>
  <si>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</si>
  <si>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</si>
  <si>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</si>
  <si>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</si>
  <si>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</si>
  <si>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</si>
  <si>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</si>
  <si>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</si>
  <si>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</si>
  <si>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</si>
  <si>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</si>
  <si>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</si>
  <si>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</si>
  <si>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</si>
  <si>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</si>
  <si>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</si>
  <si>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</si>
  <si>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</si>
  <si>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</si>
  <si>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</si>
  <si>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</si>
  <si>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</si>
  <si>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</si>
  <si>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</si>
  <si>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</si>
  <si>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</si>
  <si>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</si>
  <si>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</si>
  <si>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</si>
  <si>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</si>
  <si>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</si>
  <si>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</si>
  <si>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</si>
  <si>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</si>
  <si>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</si>
  <si>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</si>
  <si>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</si>
  <si>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</si>
  <si>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</si>
  <si>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</si>
  <si>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</si>
  <si>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</si>
  <si>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</si>
  <si>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</si>
  <si>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</si>
  <si>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</si>
  <si>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</si>
  <si>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</si>
  <si>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</si>
  <si>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</si>
  <si>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</si>
  <si>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</si>
  <si>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</si>
  <si>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</si>
  <si>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</si>
  <si>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</si>
  <si>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</si>
  <si>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</si>
  <si>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</si>
  <si>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</si>
  <si>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</si>
  <si>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</si>
  <si>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</si>
  <si>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</si>
  <si>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</si>
  <si>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</si>
  <si>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</si>
  <si>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</si>
  <si>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</si>
  <si>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</si>
  <si>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</si>
  <si>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</si>
  <si>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</si>
  <si>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</si>
  <si>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</si>
  <si>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</si>
  <si>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</si>
  <si>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</si>
  <si>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</si>
  <si>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</si>
  <si>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</si>
  <si>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</si>
  <si>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</si>
  <si>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</si>
  <si>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</si>
  <si>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</si>
  <si>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</si>
  <si>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</si>
  <si>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</si>
  <si>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</si>
  <si>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</si>
  <si>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</si>
  <si>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</si>
  <si>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</si>
  <si>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</si>
  <si>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</si>
  <si>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</si>
  <si>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</si>
  <si>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</si>
  <si>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</si>
  <si>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</si>
  <si>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</si>
  <si>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</si>
  <si>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</si>
  <si>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</si>
  <si>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</si>
  <si>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</si>
  <si>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</si>
  <si>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</si>
  <si>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</si>
  <si>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</si>
  <si>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</si>
  <si>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</si>
  <si>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</si>
  <si>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</si>
  <si>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</si>
  <si>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</si>
  <si>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</si>
  <si>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</si>
  <si>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</si>
  <si>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</si>
  <si>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</si>
  <si>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</si>
  <si>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</si>
  <si>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</si>
  <si>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</si>
  <si>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</si>
  <si>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</si>
  <si>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</si>
  <si>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</si>
  <si>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</si>
  <si>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</si>
  <si>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</si>
  <si>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</si>
  <si>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</si>
  <si>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</si>
  <si>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</si>
  <si>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</si>
  <si>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</si>
  <si>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</si>
  <si>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</si>
  <si>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</si>
  <si>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</si>
  <si>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</si>
  <si>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</si>
  <si>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</si>
  <si>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</si>
  <si>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</si>
  <si>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</si>
  <si>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</si>
  <si>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</si>
  <si>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</si>
  <si>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</si>
  <si>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</si>
  <si>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</si>
  <si>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</si>
  <si>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</si>
  <si>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</si>
  <si>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</si>
  <si>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</si>
  <si>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</si>
  <si>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</si>
  <si>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</si>
  <si>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</si>
  <si>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</si>
  <si>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</si>
  <si>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</si>
  <si>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</si>
  <si>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</si>
  <si>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</si>
  <si>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</si>
  <si>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</si>
  <si>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</si>
  <si>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</si>
  <si>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</si>
  <si>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</si>
  <si>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</si>
  <si>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</si>
  <si>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</si>
  <si>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</si>
  <si>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</si>
  <si>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</si>
  <si>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</si>
  <si>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</si>
  <si>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</si>
  <si>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</si>
  <si>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</si>
  <si>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</si>
  <si>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</si>
  <si>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</si>
  <si>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</si>
  <si>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</si>
  <si>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</si>
  <si>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</si>
  <si>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</si>
  <si>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</si>
  <si>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</si>
  <si>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</si>
  <si>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</si>
  <si>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</si>
  <si>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</si>
  <si>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</si>
  <si>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</si>
  <si>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</si>
  <si>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</si>
  <si>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</si>
  <si>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</si>
  <si>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</si>
  <si>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</si>
  <si>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</si>
  <si>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</si>
  <si>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</si>
  <si>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</si>
  <si>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</si>
  <si>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</si>
  <si>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</si>
  <si>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</si>
  <si>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</si>
  <si>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</si>
  <si>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</si>
  <si>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</si>
  <si>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</si>
  <si>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</si>
  <si>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</si>
  <si>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</si>
  <si>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</si>
  <si>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</si>
  <si>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</si>
  <si>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</si>
  <si>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</si>
  <si>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</si>
  <si>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</si>
  <si>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</si>
  <si>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</si>
  <si>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</si>
  <si>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</si>
  <si>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</si>
  <si>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</si>
  <si>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</si>
  <si>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</si>
  <si>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</si>
  <si>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</si>
  <si>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</si>
  <si>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</si>
  <si>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</si>
  <si>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</si>
  <si>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</si>
  <si>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</si>
  <si>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</si>
  <si>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</si>
  <si>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</si>
  <si>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</si>
  <si>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</si>
  <si>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</si>
  <si>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</si>
  <si>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</si>
  <si>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</si>
  <si>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</si>
  <si>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</si>
  <si>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</si>
  <si>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</si>
  <si>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</si>
  <si>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</si>
  <si>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</si>
  <si>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</si>
  <si>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</si>
  <si>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</si>
  <si>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</si>
  <si>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</si>
  <si>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</si>
  <si>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</si>
  <si>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</si>
  <si>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</si>
  <si>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</si>
  <si>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</si>
  <si>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</si>
  <si>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</si>
  <si>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</si>
  <si>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</si>
  <si>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</si>
  <si>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</si>
  <si>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</si>
  <si>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</si>
  <si>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</si>
  <si>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</si>
  <si>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</si>
  <si>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</si>
  <si>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</si>
  <si>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</si>
  <si>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</si>
  <si>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</si>
  <si>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</si>
  <si>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</si>
  <si>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</si>
  <si>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</si>
  <si>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</si>
  <si>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</si>
  <si>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</si>
  <si>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</si>
  <si>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</si>
  <si>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</si>
  <si>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</si>
  <si>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</si>
  <si>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</si>
  <si>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</si>
  <si>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</si>
  <si>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</si>
  <si>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</si>
  <si>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</si>
  <si>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</si>
  <si>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</si>
  <si>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</si>
  <si>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</si>
  <si>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</si>
  <si>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</si>
  <si>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</si>
  <si>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</si>
  <si>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</si>
  <si>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</si>
  <si>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</si>
  <si>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</si>
  <si>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</si>
  <si>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</si>
  <si>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</si>
  <si>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</si>
  <si>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</si>
  <si>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</si>
  <si>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</si>
  <si>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</si>
  <si>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</si>
  <si>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</si>
  <si>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</si>
  <si>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</si>
  <si>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</si>
  <si>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</si>
  <si>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</si>
  <si>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</si>
  <si>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</si>
  <si>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</si>
  <si>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</si>
  <si>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</si>
  <si>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</si>
  <si>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</si>
  <si>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</si>
  <si>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</si>
  <si>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</si>
  <si>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</si>
  <si>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</si>
  <si>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</si>
  <si>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</si>
  <si>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</si>
  <si>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</si>
  <si>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</si>
  <si>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</si>
  <si>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</si>
  <si>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</si>
  <si>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</si>
  <si>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</si>
  <si>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</si>
  <si>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</si>
  <si>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</si>
  <si>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</si>
  <si>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</si>
  <si>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</si>
  <si>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</si>
  <si>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</si>
  <si>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</si>
  <si>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</si>
  <si>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</si>
  <si>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</si>
  <si>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</si>
  <si>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</si>
  <si>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</si>
  <si>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</si>
  <si>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</si>
  <si>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</si>
  <si>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</si>
  <si>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</si>
  <si>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</si>
  <si>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</si>
  <si>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</si>
  <si>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</si>
  <si>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</si>
  <si>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</si>
  <si>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</si>
  <si>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</si>
  <si>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</si>
  <si>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</si>
  <si>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</si>
  <si>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</si>
  <si>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</si>
  <si>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</si>
  <si>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</si>
  <si>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</si>
  <si>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</si>
  <si>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</si>
  <si>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</si>
  <si>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</si>
  <si>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</si>
  <si>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</si>
  <si>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</si>
  <si>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</si>
  <si>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</si>
  <si>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</si>
  <si>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</si>
  <si>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</si>
  <si>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</si>
  <si>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</si>
  <si>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</si>
  <si>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</si>
  <si>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</si>
  <si>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</si>
  <si>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</si>
  <si>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</si>
  <si>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</si>
  <si>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</si>
  <si>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</si>
  <si>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</si>
  <si>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</si>
  <si>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</si>
  <si>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</si>
  <si>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</si>
  <si>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</si>
  <si>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</si>
  <si>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</si>
  <si>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</si>
  <si>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</si>
  <si>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</si>
  <si>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</si>
  <si>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</si>
  <si>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</si>
  <si>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</si>
  <si>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</si>
  <si>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</si>
  <si>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</si>
  <si>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</si>
  <si>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</si>
  <si>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</si>
  <si>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</si>
  <si>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</si>
  <si>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</si>
  <si>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</si>
  <si>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</si>
  <si>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</si>
  <si>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</si>
  <si>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</si>
  <si>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</si>
  <si>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</si>
  <si>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</si>
  <si>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</si>
  <si>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</si>
  <si>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</si>
  <si>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</si>
  <si>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</si>
  <si>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</si>
  <si>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</si>
  <si>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</si>
  <si>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</si>
  <si>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</si>
  <si>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</si>
  <si>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</si>
  <si>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</si>
  <si>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</si>
  <si>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</si>
  <si>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</si>
  <si>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</si>
  <si>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</si>
  <si>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</si>
  <si>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</si>
  <si>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</si>
  <si>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</si>
  <si>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</si>
  <si>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</si>
  <si>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</si>
  <si>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</si>
  <si>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</si>
  <si>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</si>
  <si>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</si>
  <si>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</si>
  <si>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</si>
  <si>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</si>
  <si>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</si>
  <si>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</si>
  <si>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</si>
  <si>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</si>
  <si>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</si>
  <si>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</si>
  <si>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</si>
  <si>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</si>
  <si>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</si>
  <si>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</si>
  <si>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</si>
  <si>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</si>
  <si>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</si>
  <si>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</si>
  <si>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</si>
  <si>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</si>
  <si>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</si>
  <si>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</si>
  <si>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</si>
  <si>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</si>
  <si>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</si>
  <si>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</si>
  <si>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</si>
  <si>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</si>
  <si>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</si>
  <si>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</si>
  <si>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</si>
  <si>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</si>
  <si>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</si>
  <si>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</si>
  <si>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</si>
  <si>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</si>
  <si>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</si>
  <si>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</si>
  <si>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</si>
  <si>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</si>
  <si>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</si>
  <si>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</si>
  <si>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</si>
  <si>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</si>
  <si>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</si>
  <si>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</si>
  <si>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</si>
  <si>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</si>
  <si>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</si>
  <si>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</si>
  <si>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</si>
  <si>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</si>
  <si>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</si>
  <si>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</si>
  <si>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</si>
  <si>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</si>
  <si>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</si>
  <si>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</si>
  <si>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</si>
  <si>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</si>
  <si>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</si>
  <si>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</si>
  <si>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</si>
  <si>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</si>
  <si>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</si>
  <si>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</si>
  <si>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</si>
  <si>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</si>
  <si>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</si>
  <si>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</si>
  <si>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</si>
  <si>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</si>
  <si>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</si>
  <si>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</si>
  <si>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</si>
  <si>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</si>
  <si>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</si>
  <si>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</si>
  <si>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</si>
  <si>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</si>
  <si>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</si>
  <si>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</si>
  <si>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</si>
  <si>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</si>
  <si>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</si>
  <si>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</si>
  <si>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</si>
  <si>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</si>
  <si>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</si>
  <si>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</si>
  <si>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</si>
  <si>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</si>
  <si>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</si>
  <si>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</si>
  <si>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</si>
  <si>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</si>
  <si>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</si>
  <si>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</si>
  <si>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</si>
  <si>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</si>
  <si>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</si>
  <si>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</si>
  <si>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</si>
  <si>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</si>
  <si>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</si>
  <si>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</si>
  <si>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</si>
  <si>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</si>
  <si>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</si>
  <si>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</si>
  <si>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</si>
  <si>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</si>
  <si>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</si>
  <si>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</si>
  <si>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</si>
  <si>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</si>
  <si>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</si>
  <si>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</si>
  <si>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</si>
  <si>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</si>
  <si>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</si>
  <si>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</si>
  <si>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</si>
  <si>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</si>
  <si>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</si>
  <si>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</si>
  <si>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</si>
  <si>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</si>
  <si>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</si>
  <si>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</si>
  <si>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</si>
  <si>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</si>
  <si>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</si>
  <si>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</si>
  <si>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</si>
  <si>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</si>
  <si>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</si>
  <si>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</si>
  <si>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</si>
  <si>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</si>
  <si>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</si>
  <si>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</si>
  <si>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</si>
  <si>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</si>
  <si>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</si>
  <si>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</si>
  <si>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</si>
  <si>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</si>
  <si>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</si>
  <si>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</si>
  <si>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</si>
  <si>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</si>
  <si>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</si>
  <si>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</si>
  <si>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</si>
  <si>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</si>
  <si>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</si>
  <si>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</si>
  <si>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</si>
  <si>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</si>
  <si>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</si>
  <si>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</si>
  <si>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</si>
  <si>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</si>
  <si>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</si>
  <si>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</si>
  <si>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</si>
  <si>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</si>
  <si>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</si>
  <si>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</si>
  <si>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</si>
  <si>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</si>
  <si>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</si>
  <si>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</si>
  <si>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</si>
  <si>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</si>
  <si>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</si>
  <si>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</si>
  <si>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</si>
  <si>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</si>
  <si>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</si>
  <si>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</si>
  <si>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</si>
  <si>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</si>
  <si>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</si>
  <si>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</si>
  <si>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</si>
  <si>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</si>
  <si>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</si>
  <si>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</si>
  <si>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</si>
  <si>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</si>
  <si>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</si>
  <si>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</si>
  <si>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</si>
  <si>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</si>
  <si>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</si>
  <si>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</si>
  <si>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</si>
  <si>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</si>
  <si>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</si>
  <si>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</si>
  <si>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</si>
  <si>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</si>
  <si>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</si>
  <si>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</si>
  <si>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</si>
  <si>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</si>
  <si>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</si>
  <si>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</si>
  <si>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</si>
  <si>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</si>
  <si>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</si>
  <si>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</si>
  <si>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</si>
  <si>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</si>
  <si>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</si>
  <si>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</si>
  <si>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</si>
  <si>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</si>
  <si>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</si>
  <si>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</si>
  <si>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</si>
  <si>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</si>
  <si>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</si>
  <si>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</si>
  <si>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</si>
  <si>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</si>
  <si>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</si>
  <si>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</si>
  <si>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</si>
  <si>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</si>
  <si>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</si>
  <si>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</si>
  <si>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</si>
  <si>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</si>
  <si>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</si>
  <si>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</si>
  <si>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</si>
  <si>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</si>
  <si>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</si>
  <si>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</si>
  <si>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</si>
  <si>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</si>
  <si>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</si>
  <si>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</si>
  <si>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</si>
  <si>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</si>
  <si>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</si>
  <si>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</si>
  <si>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</si>
  <si>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</si>
  <si>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</si>
  <si>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</si>
  <si>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</si>
  <si>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</si>
  <si>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</si>
  <si>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</si>
  <si>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</si>
  <si>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</si>
  <si>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</si>
  <si>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</si>
  <si>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</si>
  <si>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</si>
  <si>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</si>
  <si>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</si>
  <si>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</si>
  <si>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</si>
  <si>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</si>
  <si>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</si>
  <si>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</si>
  <si>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</si>
  <si>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</si>
  <si>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</si>
  <si>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</si>
  <si>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</si>
  <si>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</si>
  <si>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</si>
  <si>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</si>
  <si>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</si>
  <si>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</si>
  <si>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</si>
  <si>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</si>
  <si>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</si>
  <si>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</si>
  <si>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</si>
  <si>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</si>
  <si>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</si>
  <si>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</si>
  <si>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</si>
  <si>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</si>
  <si>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</si>
  <si>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</si>
  <si>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</si>
  <si>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</si>
  <si>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</si>
  <si>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</si>
  <si>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</si>
  <si>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</si>
  <si>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</si>
  <si>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</si>
  <si>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</si>
  <si>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</si>
  <si>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</si>
  <si>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</si>
  <si>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</si>
  <si>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</si>
  <si>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</si>
  <si>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</si>
  <si>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</si>
  <si>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</si>
  <si>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</si>
  <si>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</si>
  <si>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</si>
  <si>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</si>
  <si>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</si>
  <si>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</si>
  <si>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</si>
  <si>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</si>
  <si>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</si>
  <si>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</si>
  <si>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</si>
  <si>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</si>
  <si>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</si>
  <si>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</si>
  <si>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</si>
  <si>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</si>
  <si>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</si>
  <si>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</si>
  <si>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</si>
  <si>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</si>
  <si>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</si>
  <si>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</si>
  <si>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</si>
  <si>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</si>
  <si>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</si>
  <si>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</si>
  <si>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</si>
  <si>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</si>
  <si>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</si>
  <si>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</si>
  <si>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</si>
  <si>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</si>
  <si>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</si>
  <si>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</si>
  <si>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</si>
  <si>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</si>
  <si>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</si>
  <si>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</si>
  <si>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</si>
  <si>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</si>
  <si>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</si>
  <si>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</si>
  <si>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</si>
  <si>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</si>
  <si>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</si>
  <si>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</si>
  <si>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</si>
  <si>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</si>
  <si>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</si>
  <si>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</si>
  <si>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</si>
  <si>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</si>
  <si>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</si>
  <si>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</si>
  <si>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</si>
  <si>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</si>
  <si>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</si>
  <si>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</si>
  <si>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</si>
  <si>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</si>
  <si>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</si>
  <si>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</si>
  <si>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</si>
  <si>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</si>
  <si>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</si>
  <si>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</si>
  <si>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</si>
  <si>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</si>
  <si>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</si>
  <si>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</si>
  <si>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</si>
  <si>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</si>
  <si>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</si>
  <si>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</si>
  <si>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</si>
  <si>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</si>
  <si>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</si>
  <si>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</si>
  <si>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</si>
  <si>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</si>
  <si>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</si>
  <si>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</si>
  <si>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</si>
  <si>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</si>
  <si>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</si>
  <si>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</si>
  <si>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</si>
  <si>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</si>
  <si>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</si>
  <si>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</si>
  <si>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</si>
  <si>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</si>
  <si>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</si>
  <si>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</si>
  <si>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</si>
  <si>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</si>
  <si>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</si>
  <si>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</si>
  <si>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</si>
  <si>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</si>
  <si>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</si>
  <si>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</si>
  <si>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</si>
  <si>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</si>
  <si>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</si>
  <si>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</si>
  <si>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</si>
  <si>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</si>
  <si>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</si>
  <si>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</si>
  <si>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</si>
  <si>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</si>
  <si>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</si>
  <si>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</si>
  <si>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</si>
  <si>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</si>
  <si>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</si>
  <si>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</si>
  <si>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</si>
  <si>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</si>
  <si>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</si>
  <si>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</si>
  <si>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</si>
  <si>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</si>
  <si>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</si>
  <si>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</si>
  <si>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</si>
  <si>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</si>
  <si>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</si>
  <si>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</si>
  <si>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</si>
  <si>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</si>
  <si>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</si>
  <si>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</si>
  <si>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</si>
  <si>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</si>
  <si>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</si>
  <si>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</si>
  <si>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</si>
  <si>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</si>
  <si>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</si>
  <si>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</si>
  <si>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</si>
  <si>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</si>
  <si>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</si>
  <si>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</si>
  <si>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</si>
  <si>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</si>
  <si>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</si>
  <si>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</si>
  <si>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</si>
  <si>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</si>
  <si>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</si>
  <si>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</si>
  <si>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</si>
  <si>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</si>
  <si>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</si>
  <si>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</si>
  <si>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</si>
  <si>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</si>
  <si>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</si>
  <si>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</si>
  <si>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</si>
  <si>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</si>
  <si>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</si>
  <si>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</si>
  <si>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</si>
  <si>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</si>
  <si>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</si>
  <si>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</si>
  <si>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</si>
  <si>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</si>
  <si>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</si>
  <si>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</si>
  <si>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</si>
  <si>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</si>
  <si>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</si>
  <si>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</si>
  <si>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</si>
  <si>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</si>
  <si>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</si>
  <si>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</si>
  <si>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</si>
  <si>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</si>
  <si>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</si>
  <si>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</si>
  <si>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</si>
  <si>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</si>
  <si>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</si>
  <si>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</si>
  <si>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</si>
  <si>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</si>
  <si>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</si>
  <si>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</si>
  <si>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</si>
  <si>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</si>
  <si>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</si>
  <si>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</si>
  <si>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</si>
  <si>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</si>
  <si>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</si>
  <si>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</si>
  <si>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</si>
  <si>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</si>
  <si>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</si>
  <si>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</si>
  <si>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</si>
  <si>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</si>
  <si>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</si>
  <si>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</si>
  <si>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</si>
  <si>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</si>
  <si>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</si>
  <si>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</si>
  <si>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</si>
  <si>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</si>
  <si>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</si>
  <si>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</si>
  <si>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</si>
  <si>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</si>
  <si>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</si>
  <si>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</si>
  <si>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</si>
  <si>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</si>
  <si>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</si>
  <si>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</si>
  <si>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</si>
  <si>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</si>
  <si>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</si>
  <si>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</si>
  <si>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</si>
  <si>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</si>
  <si>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</si>
  <si>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</si>
  <si>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</si>
  <si>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</si>
  <si>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</si>
  <si>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</si>
  <si>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</si>
  <si>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</si>
  <si>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</si>
  <si>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</si>
  <si>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</si>
  <si>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</si>
  <si>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</si>
  <si>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</si>
  <si>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</si>
  <si>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</si>
  <si>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</si>
  <si>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</si>
  <si>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</si>
  <si>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</si>
  <si>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</si>
  <si>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</si>
  <si>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</si>
  <si>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</si>
  <si>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</si>
  <si>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</si>
  <si>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</si>
  <si>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</si>
  <si>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</si>
  <si>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</si>
  <si>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</si>
  <si>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</si>
  <si>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</si>
  <si>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</si>
  <si>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</si>
  <si>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</si>
  <si>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</si>
  <si>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</si>
  <si>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</si>
  <si>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</si>
  <si>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</si>
  <si>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</si>
  <si>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</si>
  <si>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</si>
  <si>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</si>
  <si>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</si>
  <si>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</si>
  <si>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</si>
  <si>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</si>
  <si>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</si>
  <si>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</si>
  <si>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</si>
  <si>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</si>
  <si>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</si>
  <si>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</si>
  <si>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</si>
  <si>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</si>
  <si>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</si>
  <si>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</si>
  <si>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</si>
  <si>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</si>
  <si>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</si>
  <si>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</si>
  <si>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</si>
  <si>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</si>
  <si>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</si>
  <si>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</si>
  <si>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</si>
  <si>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</si>
  <si>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</si>
  <si>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</si>
  <si>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</si>
  <si>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</si>
  <si>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</si>
  <si>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</si>
  <si>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</si>
  <si>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</si>
  <si>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</si>
  <si>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</si>
  <si>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</si>
  <si>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</si>
  <si>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</si>
  <si>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</si>
  <si>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</si>
  <si>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</si>
  <si>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</si>
  <si>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</si>
  <si>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</si>
  <si>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</si>
  <si>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</si>
  <si>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</si>
  <si>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</si>
  <si>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</si>
  <si>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</si>
  <si>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</si>
  <si>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</si>
  <si>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</si>
  <si>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</si>
  <si>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</si>
  <si>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</si>
  <si>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</si>
  <si>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</si>
  <si>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</si>
  <si>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</si>
  <si>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</si>
  <si>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</si>
  <si>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</si>
  <si>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</si>
  <si>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</si>
  <si>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</si>
  <si>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</si>
  <si>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</si>
  <si>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</si>
  <si>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</si>
  <si>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</si>
  <si>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</si>
  <si>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</si>
  <si>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</si>
  <si>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</si>
  <si>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</si>
  <si>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</si>
  <si>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</si>
  <si>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</si>
  <si>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</si>
  <si>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</si>
  <si>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</si>
  <si>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</si>
  <si>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</si>
  <si>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</si>
  <si>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</si>
  <si>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</si>
  <si>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</si>
  <si>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</si>
  <si>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</si>
  <si>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</si>
  <si>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</si>
  <si>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</si>
  <si>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</si>
  <si>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</si>
  <si>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</si>
  <si>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</si>
  <si>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</si>
  <si>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</si>
  <si>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</si>
  <si>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</si>
  <si>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</si>
  <si>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</si>
  <si>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</si>
  <si>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</si>
  <si>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</si>
  <si>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</si>
  <si>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</si>
  <si>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</si>
  <si>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</si>
  <si>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</si>
  <si>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</si>
  <si>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</si>
  <si>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</si>
  <si>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</si>
  <si>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</si>
  <si>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</si>
  <si>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</si>
  <si>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</si>
  <si>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</si>
  <si>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</si>
  <si>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</si>
  <si>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</si>
  <si>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</si>
  <si>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</si>
  <si>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</si>
  <si>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</si>
  <si>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</si>
  <si>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</si>
  <si>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</si>
  <si>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</si>
  <si>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</si>
  <si>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</si>
  <si>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</si>
  <si>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</si>
  <si>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</si>
  <si>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</si>
  <si>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</si>
  <si>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</si>
  <si>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</si>
  <si>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</si>
  <si>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</si>
  <si>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</si>
  <si>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</si>
  <si>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</si>
  <si>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</si>
  <si>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</si>
  <si>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</si>
  <si>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</si>
  <si>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</si>
  <si>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</si>
  <si>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</si>
  <si>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</si>
  <si>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</si>
  <si>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</si>
  <si>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</si>
  <si>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</si>
  <si>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</si>
  <si>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</si>
  <si>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</si>
  <si>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</si>
  <si>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</si>
  <si>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</si>
  <si>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</si>
  <si>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</si>
  <si>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</si>
  <si>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</si>
  <si>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</si>
  <si>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</si>
  <si>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</si>
  <si>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</si>
  <si>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</si>
  <si>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</si>
  <si>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</si>
  <si>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</si>
  <si>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</si>
  <si>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</si>
  <si>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</si>
  <si>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</si>
  <si>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</si>
  <si>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</si>
  <si>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</si>
  <si>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</si>
  <si>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</si>
  <si>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</si>
  <si>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</si>
  <si>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</si>
  <si>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</si>
  <si>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</si>
  <si>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</si>
  <si>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</si>
  <si>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</si>
  <si>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</si>
  <si>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</si>
  <si>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</si>
  <si>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</si>
  <si>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</si>
  <si>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</si>
  <si>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</si>
  <si>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</si>
  <si>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</si>
  <si>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</si>
  <si>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</si>
  <si>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</si>
  <si>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</si>
  <si>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</si>
  <si>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</si>
  <si>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</si>
  <si>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</si>
  <si>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</si>
  <si>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</si>
  <si>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</si>
  <si>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</si>
  <si>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</si>
  <si>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</si>
  <si>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</si>
  <si>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</si>
  <si>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</si>
  <si>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</si>
  <si>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</si>
  <si>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</si>
  <si>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</si>
  <si>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</si>
  <si>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</si>
  <si>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</si>
  <si>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</si>
  <si>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</si>
  <si>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</si>
  <si>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</si>
  <si>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</si>
  <si>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</si>
  <si>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</si>
  <si>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</si>
  <si>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</si>
  <si>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</si>
  <si>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</si>
  <si>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</si>
  <si>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</si>
  <si>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</si>
  <si>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</si>
  <si>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</si>
  <si>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</si>
  <si>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</si>
  <si>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</si>
  <si>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</si>
  <si>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</si>
  <si>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</si>
  <si>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</si>
  <si>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</si>
  <si>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</si>
  <si>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</si>
  <si>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</si>
  <si>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</si>
  <si>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</si>
  <si>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</si>
  <si>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</si>
  <si>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</si>
  <si>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</si>
  <si>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</si>
  <si>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</si>
  <si>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</si>
  <si>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</si>
  <si>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</si>
  <si>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</si>
  <si>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</si>
  <si>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</si>
  <si>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</si>
  <si>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</si>
  <si>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</si>
  <si>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</si>
  <si>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</si>
  <si>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</si>
  <si>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</si>
  <si>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</si>
  <si>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</si>
  <si>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</si>
  <si>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</si>
  <si>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</si>
  <si>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</si>
  <si>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</si>
  <si>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</si>
  <si>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</si>
  <si>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</si>
  <si>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</si>
  <si>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</si>
  <si>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</si>
  <si>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</si>
  <si>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</si>
  <si>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</si>
  <si>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</si>
  <si>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</si>
  <si>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</si>
  <si>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</si>
  <si>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</si>
  <si>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</si>
  <si>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</si>
  <si>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</si>
  <si>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</si>
  <si>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</si>
  <si>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</si>
  <si>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</si>
  <si>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</si>
  <si>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</si>
  <si>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</si>
  <si>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</si>
  <si>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</si>
  <si>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</si>
  <si>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</si>
  <si>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</si>
  <si>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</si>
  <si>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</si>
  <si>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</si>
  <si>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</si>
  <si>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</si>
  <si>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</si>
  <si>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</si>
  <si>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</si>
  <si>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</si>
  <si>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</si>
  <si>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</si>
  <si>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</si>
  <si>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</si>
  <si>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</si>
  <si>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</si>
  <si>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</si>
  <si>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</si>
  <si>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</si>
  <si>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</si>
  <si>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</si>
  <si>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</si>
  <si>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</si>
  <si>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</si>
  <si>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</si>
  <si>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</si>
  <si>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</si>
  <si>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</si>
  <si>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</si>
  <si>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</si>
  <si>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</si>
  <si>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</si>
  <si>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</si>
  <si>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</si>
  <si>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</si>
  <si>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</si>
  <si>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</si>
  <si>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</si>
  <si>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</si>
  <si>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</si>
  <si>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</si>
  <si>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</si>
  <si>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</si>
  <si>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</si>
  <si>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</si>
  <si>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</si>
  <si>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</si>
  <si>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</si>
  <si>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</si>
  <si>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</si>
  <si>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</si>
  <si>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</si>
  <si>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</si>
  <si>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</si>
  <si>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</si>
  <si>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</si>
  <si>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</si>
  <si>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</si>
  <si>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</si>
  <si>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</si>
  <si>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</si>
  <si>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</si>
  <si>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</si>
  <si>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</si>
  <si>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</si>
  <si>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</si>
  <si>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</si>
  <si>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</si>
  <si>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</si>
  <si>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</si>
  <si>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</si>
  <si>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</si>
  <si>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</si>
  <si>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</si>
  <si>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</si>
  <si>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</si>
  <si>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</si>
  <si>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</si>
  <si>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</si>
  <si>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</si>
  <si>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</si>
  <si>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</si>
  <si>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</si>
  <si>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</si>
  <si>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</si>
  <si>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</si>
  <si>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</si>
  <si>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</si>
  <si>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</si>
  <si>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</si>
  <si>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</si>
  <si>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</si>
  <si>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</si>
  <si>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</si>
  <si>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</si>
  <si>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</si>
  <si>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</si>
  <si>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</si>
  <si>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</si>
  <si>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</si>
  <si>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</si>
  <si>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</si>
  <si>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</si>
  <si>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</si>
  <si>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</si>
  <si>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</si>
  <si>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</si>
  <si>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</si>
  <si>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</si>
  <si>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</si>
  <si>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</si>
  <si>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</si>
  <si>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</si>
  <si>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</si>
  <si>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</si>
  <si>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</si>
  <si>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</si>
  <si>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</si>
  <si>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</si>
  <si>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</si>
  <si>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</si>
  <si>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</si>
  <si>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</si>
  <si>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</si>
  <si>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</si>
  <si>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</si>
  <si>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</si>
  <si>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</si>
  <si>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</si>
  <si>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</si>
  <si>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</si>
  <si>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</si>
  <si>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</si>
  <si>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</si>
  <si>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</si>
  <si>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</si>
  <si>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</si>
  <si>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</si>
  <si>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</si>
  <si>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</si>
  <si>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</si>
  <si>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</si>
  <si>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</si>
  <si>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</si>
  <si>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</si>
  <si>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</si>
  <si>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</si>
  <si>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</si>
  <si>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</si>
  <si>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</si>
  <si>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</si>
  <si>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</si>
  <si>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</si>
  <si>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</si>
  <si>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</si>
  <si>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</si>
  <si>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</si>
  <si>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</si>
  <si>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</si>
  <si>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</si>
  <si>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</si>
  <si>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</si>
  <si>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</si>
  <si>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</si>
  <si>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</si>
  <si>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</si>
  <si>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</si>
  <si>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</si>
  <si>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</si>
  <si>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</si>
  <si>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</si>
  <si>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</si>
  <si>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</si>
  <si>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</si>
  <si>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</si>
  <si>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</si>
  <si>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</si>
  <si>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</si>
  <si>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</si>
  <si>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</si>
  <si>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</si>
  <si>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</si>
  <si>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</si>
  <si>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</si>
  <si>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</si>
  <si>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</si>
  <si>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</si>
  <si>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</si>
  <si>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</si>
  <si>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</si>
  <si>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</si>
  <si>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</si>
  <si>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</si>
  <si>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</si>
  <si>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</si>
  <si>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</si>
  <si>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</si>
  <si>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</si>
  <si>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</si>
  <si>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</si>
  <si>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</si>
  <si>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</si>
  <si>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</si>
  <si>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</si>
  <si>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</si>
  <si>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</si>
  <si>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</si>
  <si>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</si>
  <si>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</si>
  <si>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</si>
  <si>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</si>
  <si>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</si>
  <si>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</si>
  <si>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</si>
  <si>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</si>
  <si>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</si>
  <si>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</si>
  <si>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</si>
  <si>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</si>
  <si>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</si>
  <si>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</si>
  <si>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</si>
  <si>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</si>
  <si>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</si>
  <si>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</si>
  <si>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</si>
  <si>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</si>
  <si>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</si>
  <si>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</si>
  <si>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</si>
  <si>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</si>
  <si>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</si>
  <si>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</si>
  <si>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</si>
  <si>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</si>
  <si>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</si>
  <si>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</si>
  <si>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</si>
  <si>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</si>
  <si>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</si>
  <si>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</si>
  <si>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</si>
  <si>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</si>
  <si>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</si>
  <si>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</si>
  <si>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</si>
  <si>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</si>
  <si>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</si>
  <si>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</si>
  <si>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</si>
  <si>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</si>
  <si>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</si>
  <si>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</si>
  <si>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</si>
  <si>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</si>
  <si>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</si>
  <si>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</si>
  <si>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</si>
  <si>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</si>
  <si>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</si>
  <si>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</si>
  <si>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</si>
  <si>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</si>
  <si>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</si>
  <si>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</si>
  <si>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</si>
  <si>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</si>
  <si>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</si>
  <si>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</si>
  <si>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</si>
  <si>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</si>
  <si>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</si>
  <si>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</si>
  <si>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</si>
  <si>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</si>
  <si>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</si>
  <si>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</si>
  <si>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</si>
  <si>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</si>
  <si>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</si>
  <si>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</si>
  <si>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</si>
  <si>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</si>
  <si>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</si>
  <si>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</si>
  <si>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</si>
  <si>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</si>
  <si>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</si>
  <si>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</si>
  <si>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</si>
  <si>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</si>
  <si>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</si>
  <si>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</si>
  <si>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</si>
  <si>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</si>
  <si>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</si>
  <si>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</si>
  <si>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</si>
  <si>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</si>
  <si>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</si>
  <si>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</si>
  <si>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</si>
  <si>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</si>
  <si>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</si>
  <si>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</si>
  <si>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</si>
  <si>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</si>
  <si>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</si>
  <si>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</si>
  <si>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</si>
  <si>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</si>
  <si>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</si>
  <si>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</si>
  <si>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</si>
  <si>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</si>
  <si>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</si>
  <si>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</si>
  <si>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</si>
  <si>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</si>
  <si>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</si>
  <si>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</si>
  <si>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</si>
  <si>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</si>
  <si>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</si>
  <si>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</si>
  <si>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</si>
  <si>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</si>
  <si>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</si>
  <si>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</si>
  <si>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</si>
  <si>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</si>
  <si>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</si>
  <si>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</si>
  <si>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</si>
  <si>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</si>
  <si>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</si>
  <si>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</si>
  <si>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</si>
  <si>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</si>
  <si>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</si>
  <si>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</si>
  <si>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</si>
  <si>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</si>
  <si>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</si>
  <si>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</si>
  <si>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</si>
  <si>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</si>
  <si>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</si>
  <si>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</si>
  <si>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</si>
  <si>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</si>
  <si>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</si>
  <si>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</si>
  <si>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</si>
  <si>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</si>
  <si>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</si>
  <si>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</si>
  <si>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</si>
  <si>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</si>
  <si>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</si>
  <si>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</si>
  <si>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</si>
  <si>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</si>
  <si>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</si>
  <si>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</si>
  <si>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</si>
  <si>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</si>
  <si>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</si>
  <si>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</si>
  <si>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</si>
  <si>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</si>
  <si>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</si>
  <si>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</si>
  <si>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</si>
  <si>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</si>
  <si>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</si>
  <si>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</si>
  <si>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</si>
  <si>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</si>
  <si>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</si>
  <si>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</si>
  <si>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</si>
  <si>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</si>
  <si>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</si>
  <si>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</si>
  <si>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</si>
  <si>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</si>
  <si>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</si>
  <si>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</si>
  <si>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</si>
  <si>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</si>
  <si>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</si>
  <si>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</si>
  <si>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</si>
  <si>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</si>
  <si>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</si>
  <si>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</si>
  <si>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</si>
  <si>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</si>
  <si>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</si>
  <si>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</si>
  <si>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</si>
  <si>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</si>
  <si>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</si>
  <si>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</si>
  <si>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</si>
  <si>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</si>
  <si>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</si>
  <si>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</si>
  <si>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</si>
  <si>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</si>
  <si>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</si>
  <si>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</si>
  <si>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</si>
  <si>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</si>
  <si>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</si>
  <si>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</si>
  <si>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</si>
  <si>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</si>
  <si>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</si>
  <si>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</si>
  <si>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</si>
  <si>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</si>
  <si>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</si>
  <si>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</si>
  <si>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</si>
  <si>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</si>
  <si>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</si>
  <si>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</si>
  <si>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</si>
  <si>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</si>
  <si>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</si>
  <si>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</si>
  <si>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</si>
  <si>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</si>
  <si>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</si>
  <si>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</si>
  <si>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</si>
  <si>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</si>
  <si>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</si>
  <si>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</si>
  <si>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</si>
  <si>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</si>
  <si>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</si>
  <si>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</si>
  <si>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</si>
  <si>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</si>
  <si>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</si>
  <si>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</si>
  <si>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</si>
  <si>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</si>
  <si>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</si>
  <si>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</si>
  <si>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</si>
  <si>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</si>
  <si>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</si>
  <si>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</si>
  <si>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</si>
  <si>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</si>
  <si>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</si>
  <si>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</si>
  <si>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</si>
  <si>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</si>
  <si>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</si>
  <si>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</si>
  <si>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</si>
  <si>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</si>
  <si>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</si>
  <si>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</si>
  <si>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</si>
  <si>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</si>
  <si>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</si>
  <si>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</si>
  <si>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</si>
  <si>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</si>
  <si>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</si>
  <si>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</si>
  <si>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</si>
  <si>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</si>
  <si>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</si>
  <si>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</si>
  <si>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</si>
  <si>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</si>
  <si>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</si>
  <si>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</si>
  <si>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</si>
  <si>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</si>
  <si>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</si>
  <si>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</si>
  <si>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</si>
  <si>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</si>
  <si>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</si>
  <si>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</si>
  <si>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</si>
  <si>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</si>
  <si>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</si>
  <si>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</si>
  <si>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</si>
  <si>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</si>
  <si>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</si>
  <si>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</si>
  <si>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</si>
  <si>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</si>
  <si>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</si>
  <si>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</si>
  <si>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</si>
  <si>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</si>
  <si>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</si>
  <si>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</si>
  <si>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</si>
  <si>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</si>
  <si>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</si>
  <si>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</si>
  <si>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</si>
  <si>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</si>
  <si>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</si>
  <si>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</si>
  <si>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</si>
  <si>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</si>
  <si>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</si>
  <si>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</si>
  <si>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</si>
  <si>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</si>
  <si>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</si>
  <si>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</si>
  <si>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</si>
  <si>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</si>
  <si>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</si>
  <si>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</si>
  <si>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</si>
  <si>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</si>
  <si>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</si>
  <si>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</si>
  <si>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</si>
  <si>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</si>
  <si>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</si>
  <si>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</si>
  <si>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</si>
  <si>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</si>
  <si>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</si>
  <si>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</si>
  <si>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</si>
  <si>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</si>
  <si>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</si>
  <si>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</si>
  <si>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</si>
  <si>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</si>
  <si>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</si>
  <si>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</si>
  <si>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</si>
  <si>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</si>
  <si>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</si>
  <si>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</si>
  <si>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</si>
  <si>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</si>
  <si>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</si>
  <si>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</si>
  <si>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</si>
  <si>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</si>
  <si>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</si>
  <si>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</si>
  <si>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</si>
  <si>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</si>
  <si>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</si>
  <si>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</si>
  <si>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</si>
  <si>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</si>
  <si>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</si>
  <si>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</si>
  <si>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</si>
  <si>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</si>
  <si>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</si>
  <si>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</si>
  <si>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</si>
  <si>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</si>
  <si>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</si>
  <si>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</si>
  <si>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</si>
  <si>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</si>
  <si>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</si>
  <si>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</si>
  <si>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</si>
  <si>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</si>
  <si>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</si>
  <si>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</si>
  <si>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</si>
  <si>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</si>
  <si>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</si>
  <si>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</si>
  <si>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</si>
  <si>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</si>
  <si>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</si>
  <si>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</si>
  <si>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</si>
  <si>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</si>
  <si>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</si>
  <si>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</si>
  <si>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</si>
  <si>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</si>
  <si>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</si>
  <si>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</si>
  <si>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</si>
  <si>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</si>
  <si>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</si>
  <si>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</si>
  <si>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</si>
  <si>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</si>
  <si>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</si>
  <si>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</si>
  <si>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</si>
  <si>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</si>
  <si>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</si>
  <si>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</si>
  <si>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</si>
  <si>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</si>
  <si>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</si>
  <si>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</si>
  <si>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</si>
  <si>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</si>
  <si>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</si>
  <si>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</si>
  <si>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</si>
  <si>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</si>
  <si>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</si>
  <si>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</si>
  <si>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</si>
  <si>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</si>
  <si>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</si>
  <si>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</si>
  <si>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</si>
  <si>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</si>
  <si>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</si>
  <si>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</si>
  <si>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</si>
  <si>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</si>
  <si>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</si>
  <si>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</si>
  <si>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</si>
  <si>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</si>
  <si>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</si>
  <si>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</si>
  <si>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</si>
  <si>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</si>
  <si>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</si>
  <si>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</si>
  <si>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</si>
  <si>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</si>
  <si>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</si>
  <si>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</si>
  <si>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</si>
  <si>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</si>
  <si>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</si>
  <si>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</si>
  <si>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</si>
  <si>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</si>
  <si>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</si>
  <si>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</si>
  <si>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</si>
  <si>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</si>
  <si>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</si>
  <si>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</si>
  <si>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</si>
  <si>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</si>
  <si>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</si>
  <si>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</si>
  <si>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</si>
  <si>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</si>
  <si>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</si>
  <si>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</si>
  <si>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</si>
  <si>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</si>
  <si>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</si>
  <si>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</si>
  <si>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</si>
  <si>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</si>
  <si>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</si>
  <si>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</si>
  <si>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</si>
  <si>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</si>
  <si>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</si>
  <si>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</si>
  <si>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</si>
  <si>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</si>
  <si>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</si>
  <si>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</si>
  <si>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</si>
  <si>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</si>
  <si>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</si>
  <si>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</si>
  <si>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</si>
  <si>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</si>
  <si>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</si>
  <si>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</si>
  <si>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</si>
  <si>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</si>
  <si>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</si>
  <si>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</si>
  <si>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</si>
  <si>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</si>
  <si>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</si>
  <si>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</si>
  <si>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</si>
  <si>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</si>
  <si>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</si>
  <si>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</si>
  <si>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</si>
  <si>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</si>
  <si>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</si>
  <si>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</si>
  <si>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</si>
  <si>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</si>
  <si>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</si>
  <si>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</si>
  <si>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</si>
  <si>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</si>
  <si>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</si>
  <si>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</si>
  <si>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</si>
  <si>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</si>
  <si>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</si>
  <si>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</si>
  <si>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</si>
  <si>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</si>
  <si>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</si>
  <si>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</si>
  <si>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</si>
  <si>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</si>
  <si>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</si>
  <si>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</si>
  <si>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</si>
  <si>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</si>
  <si>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</si>
  <si>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</si>
  <si>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</si>
  <si>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</si>
  <si>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</si>
  <si>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</si>
  <si>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</si>
  <si>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</si>
  <si>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</si>
  <si>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</si>
  <si>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</si>
  <si>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</si>
  <si>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</si>
  <si>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</si>
  <si>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</si>
  <si>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</si>
  <si>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</si>
  <si>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</si>
  <si>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</si>
  <si>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</si>
  <si>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</si>
  <si>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</si>
  <si>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</si>
  <si>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</si>
  <si>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</si>
  <si>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</si>
  <si>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</si>
  <si>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</si>
  <si>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</si>
  <si>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</si>
  <si>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</si>
  <si>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</si>
  <si>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</si>
  <si>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</si>
  <si>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</si>
  <si>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</si>
  <si>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</si>
  <si>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</si>
  <si>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</si>
  <si>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</si>
  <si>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</si>
  <si>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</si>
  <si>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</si>
  <si>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</si>
  <si>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</si>
  <si>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</si>
  <si>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</si>
  <si>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</si>
  <si>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</si>
  <si>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</si>
  <si>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</si>
  <si>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</si>
  <si>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</si>
  <si>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</si>
  <si>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</si>
  <si>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</si>
  <si>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</si>
  <si>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</si>
  <si>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</si>
  <si>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</si>
  <si>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</si>
  <si>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</si>
  <si>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</si>
  <si>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</si>
  <si>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</si>
  <si>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</si>
  <si>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</si>
  <si>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</si>
  <si>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</si>
  <si>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</si>
  <si>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</si>
  <si>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</si>
  <si>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</si>
  <si>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</si>
  <si>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</si>
  <si>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</si>
  <si>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</si>
  <si>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</si>
  <si>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</si>
  <si>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</si>
  <si>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</si>
  <si>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</si>
  <si>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</si>
  <si>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</si>
  <si>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</si>
  <si>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</si>
  <si>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</si>
  <si>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</si>
  <si>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</si>
  <si>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</si>
  <si>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</si>
  <si>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</si>
  <si>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</si>
  <si>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</si>
  <si>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</si>
  <si>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</si>
  <si>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</si>
  <si>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</si>
  <si>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</si>
  <si>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</si>
  <si>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</si>
  <si>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</si>
  <si>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</si>
  <si>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</si>
  <si>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</si>
  <si>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</si>
  <si>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</si>
  <si>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</si>
  <si>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</si>
  <si>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</si>
  <si>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</si>
  <si>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</si>
  <si>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</si>
  <si>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</si>
  <si>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</si>
  <si>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</si>
  <si>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</si>
  <si>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</si>
  <si>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</si>
  <si>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</si>
  <si>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</si>
  <si>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</si>
  <si>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</si>
  <si>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</si>
  <si>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</si>
  <si>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</si>
  <si>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</si>
  <si>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</si>
  <si>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</si>
  <si>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</si>
  <si>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</si>
  <si>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</si>
  <si>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</si>
  <si>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</si>
  <si>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</si>
  <si>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</si>
  <si>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</si>
  <si>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</si>
  <si>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</si>
  <si>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</si>
  <si>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</si>
  <si>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</si>
  <si>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</si>
  <si>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</si>
  <si>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</si>
  <si>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</si>
  <si>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</si>
  <si>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</si>
  <si>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</si>
  <si>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</si>
  <si>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</si>
  <si>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</si>
  <si>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</si>
  <si>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</si>
  <si>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</si>
  <si>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</si>
  <si>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</si>
  <si>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</si>
  <si>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</si>
  <si>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</si>
  <si>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</si>
  <si>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</si>
  <si>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</si>
  <si>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</si>
  <si>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</si>
  <si>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</si>
  <si>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</si>
  <si>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</si>
  <si>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</si>
  <si>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</si>
  <si>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</si>
  <si>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</si>
  <si>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</si>
  <si>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</si>
  <si>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</si>
  <si>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</si>
  <si>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</si>
  <si>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</si>
  <si>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</si>
  <si>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</si>
  <si>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</si>
  <si>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</si>
  <si>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</si>
  <si>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</si>
  <si>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</si>
  <si>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</si>
  <si>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</si>
  <si>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</si>
  <si>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</si>
  <si>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</si>
  <si>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</si>
  <si>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</si>
  <si>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</si>
  <si>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</si>
  <si>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</si>
  <si>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</si>
  <si>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</si>
  <si>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</si>
  <si>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</si>
  <si>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</si>
  <si>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</si>
  <si>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</si>
  <si>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</si>
  <si>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</si>
  <si>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</si>
  <si>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</si>
  <si>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</si>
  <si>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</si>
  <si>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</si>
  <si>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</si>
  <si>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</si>
  <si>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</si>
  <si>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</si>
  <si>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</si>
  <si>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</si>
  <si>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</si>
  <si>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</si>
  <si>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</si>
  <si>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</si>
  <si>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</si>
  <si>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</si>
  <si>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</si>
  <si>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</si>
  <si>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</si>
  <si>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</si>
  <si>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</si>
  <si>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</si>
  <si>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</si>
  <si>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</si>
  <si>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</si>
  <si>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</si>
  <si>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</si>
  <si>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</si>
  <si>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</si>
  <si>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</si>
  <si>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</si>
  <si>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</si>
  <si>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</si>
  <si>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</si>
  <si>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</si>
  <si>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</si>
  <si>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</si>
  <si>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</si>
  <si>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</si>
  <si>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</si>
  <si>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</si>
  <si>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</si>
  <si>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</si>
  <si>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</si>
  <si>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</si>
  <si>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</si>
  <si>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</si>
  <si>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</si>
  <si>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</si>
  <si>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</si>
  <si>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</si>
  <si>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</si>
  <si>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</si>
  <si>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</si>
  <si>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</si>
  <si>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</si>
  <si>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</si>
  <si>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</si>
  <si>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</si>
  <si>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</si>
  <si>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</si>
  <si>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</si>
  <si>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</si>
  <si>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</si>
  <si>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</si>
  <si>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</si>
  <si>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</si>
  <si>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</si>
  <si>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</si>
  <si>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</si>
  <si>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</si>
  <si>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</si>
  <si>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</si>
  <si>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</si>
  <si>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</si>
  <si>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</si>
  <si>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</si>
  <si>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</si>
  <si>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</si>
  <si>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</si>
  <si>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</si>
  <si>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</si>
  <si>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</si>
  <si>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</si>
  <si>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</si>
  <si>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</si>
  <si>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</si>
  <si>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</si>
  <si>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</si>
  <si>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</si>
  <si>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</si>
  <si>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</si>
  <si>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</si>
  <si>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</si>
  <si>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</si>
  <si>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</si>
  <si>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</si>
  <si>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</si>
  <si>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</si>
  <si>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</si>
  <si>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</si>
  <si>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</si>
  <si>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</si>
  <si>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</si>
  <si>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</si>
  <si>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</si>
  <si>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</si>
  <si>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</si>
  <si>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</si>
  <si>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</si>
  <si>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</si>
  <si>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</si>
  <si>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</si>
  <si>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</si>
  <si>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</si>
  <si>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</si>
  <si>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</si>
  <si>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</si>
  <si>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</si>
  <si>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</si>
  <si>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</si>
  <si>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</si>
  <si>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</si>
  <si>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</si>
  <si>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</si>
  <si>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</si>
  <si>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</si>
  <si>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</si>
  <si>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</si>
  <si>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</si>
  <si>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</si>
  <si>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</si>
  <si>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</si>
  <si>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</si>
  <si>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</si>
  <si>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</si>
  <si>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</si>
  <si>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</si>
  <si>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</si>
  <si>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</si>
  <si>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</si>
  <si>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</si>
  <si>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</si>
  <si>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</si>
  <si>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</si>
  <si>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</si>
  <si>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</si>
  <si>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</si>
  <si>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</si>
  <si>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</si>
  <si>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</si>
  <si>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</si>
  <si>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</si>
  <si>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</si>
  <si>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</si>
  <si>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</si>
  <si>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</si>
  <si>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</si>
  <si>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</si>
  <si>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</si>
  <si>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</si>
  <si>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</si>
  <si>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</si>
  <si>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</si>
  <si>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</si>
  <si>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</si>
  <si>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</si>
  <si>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</si>
  <si>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</si>
  <si>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</si>
  <si>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</si>
  <si>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</si>
  <si>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</si>
  <si>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</si>
  <si>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</si>
  <si>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</si>
  <si>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</si>
  <si>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</si>
  <si>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</si>
  <si>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</si>
  <si>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</si>
  <si>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</si>
  <si>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</si>
  <si>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</si>
  <si>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</si>
  <si>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</si>
  <si>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</si>
  <si>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</si>
  <si>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</si>
  <si>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</si>
  <si>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</si>
  <si>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</si>
  <si>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</si>
  <si>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</si>
  <si>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</si>
  <si>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</si>
  <si>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</si>
  <si>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</si>
  <si>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</si>
  <si>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</si>
  <si>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</si>
  <si>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</si>
  <si>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</si>
  <si>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</si>
  <si>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</si>
  <si>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</si>
  <si>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</si>
  <si>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</si>
  <si>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</si>
  <si>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</si>
  <si>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</si>
  <si>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</si>
  <si>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</si>
  <si>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</si>
  <si>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</si>
  <si>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</si>
  <si>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</si>
  <si>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</si>
  <si>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</si>
  <si>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</si>
  <si>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</si>
  <si>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</si>
  <si>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</si>
  <si>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</si>
  <si>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</si>
  <si>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</si>
  <si>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</si>
  <si>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</si>
  <si>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</si>
  <si>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</si>
  <si>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</si>
  <si>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</si>
  <si>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</si>
  <si>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</si>
  <si>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</si>
  <si>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</si>
  <si>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</si>
  <si>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</si>
  <si>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</si>
  <si>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</si>
  <si>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</si>
  <si>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</si>
  <si>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</si>
  <si>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</si>
  <si>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</si>
  <si>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</si>
  <si>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</si>
  <si>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</si>
  <si>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</si>
  <si>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</si>
  <si>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</si>
  <si>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</si>
  <si>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</si>
  <si>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</si>
  <si>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</si>
  <si>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</si>
  <si>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</si>
  <si>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</si>
  <si>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</si>
  <si>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</si>
  <si>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</si>
  <si>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</si>
  <si>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</si>
  <si>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</si>
  <si>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</si>
  <si>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</si>
  <si>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</si>
  <si>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</si>
  <si>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</si>
  <si>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</si>
  <si>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</si>
  <si>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</si>
  <si>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</si>
  <si>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</si>
  <si>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</si>
  <si>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</si>
  <si>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</si>
  <si>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</si>
  <si>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</si>
  <si>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</si>
  <si>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</si>
  <si>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</si>
  <si>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</si>
  <si>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</si>
  <si>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</si>
  <si>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</si>
  <si>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</si>
  <si>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</si>
  <si>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</si>
  <si>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</si>
  <si>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</si>
  <si>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</si>
  <si>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</si>
  <si>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</si>
  <si>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</si>
  <si>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</si>
  <si>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</si>
  <si>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</si>
  <si>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</si>
  <si>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</si>
  <si>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</si>
  <si>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</si>
  <si>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</si>
  <si>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</si>
  <si>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</si>
  <si>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</si>
  <si>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</si>
  <si>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</si>
  <si>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</si>
  <si>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</si>
  <si>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</si>
  <si>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</si>
  <si>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</si>
  <si>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</si>
  <si>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</si>
  <si>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</si>
  <si>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</si>
  <si>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</si>
  <si>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</si>
  <si>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</si>
  <si>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</si>
  <si>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</si>
  <si>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</si>
  <si>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</si>
  <si>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</si>
  <si>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</si>
  <si>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</si>
  <si>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</si>
  <si>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</si>
  <si>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</si>
  <si>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</si>
  <si>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</si>
  <si>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</si>
  <si>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</si>
  <si>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</si>
  <si>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</si>
  <si>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</si>
  <si>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</si>
  <si>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</si>
  <si>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</si>
  <si>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</si>
  <si>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</si>
  <si>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</si>
  <si>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</si>
  <si>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</si>
  <si>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</si>
  <si>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</si>
  <si>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</si>
  <si>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</si>
  <si>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</si>
  <si>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</si>
  <si>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</si>
  <si>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</si>
  <si>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</si>
  <si>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</si>
  <si>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</si>
  <si>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</si>
  <si>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</si>
  <si>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</si>
  <si>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</si>
  <si>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</si>
  <si>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</si>
  <si>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</si>
  <si>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</si>
  <si>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</si>
  <si>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</si>
  <si>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</si>
  <si>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</si>
  <si>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</si>
  <si>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</si>
  <si>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</si>
  <si>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</si>
  <si>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</si>
  <si>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</si>
  <si>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</si>
  <si>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</si>
  <si>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</si>
  <si>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</si>
  <si>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</si>
  <si>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</si>
  <si>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</si>
  <si>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</si>
  <si>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</si>
  <si>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</si>
  <si>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</si>
  <si>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</si>
  <si>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</si>
  <si>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</si>
  <si>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</si>
  <si>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</si>
  <si>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</si>
  <si>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</si>
  <si>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</si>
  <si>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</si>
  <si>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</si>
  <si>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</si>
  <si>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</si>
  <si>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</si>
  <si>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</si>
  <si>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</si>
  <si>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</si>
  <si>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</si>
  <si>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</si>
  <si>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</si>
  <si>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</si>
  <si>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</si>
  <si>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</si>
  <si>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</si>
  <si>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</si>
  <si>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</si>
  <si>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</si>
  <si>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</si>
  <si>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</si>
  <si>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</si>
  <si>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</si>
  <si>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</si>
  <si>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</si>
  <si>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</si>
  <si>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</si>
  <si>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</si>
  <si>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</si>
  <si>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</si>
  <si>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</si>
  <si>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</si>
  <si>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</si>
  <si>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</si>
  <si>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</si>
  <si>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</si>
  <si>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</si>
  <si>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</si>
  <si>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</si>
  <si>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</si>
  <si>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</si>
  <si>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</si>
  <si>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</si>
  <si>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</si>
  <si>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</si>
  <si>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</si>
  <si>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</si>
  <si>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</si>
  <si>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</si>
  <si>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</si>
  <si>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</si>
  <si>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</si>
  <si>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</si>
  <si>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</si>
  <si>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</si>
  <si>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</si>
  <si>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</si>
  <si>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</si>
  <si>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</si>
  <si>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</si>
  <si>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</si>
  <si>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</si>
  <si>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</si>
  <si>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</si>
  <si>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</si>
  <si>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</si>
  <si>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</si>
  <si>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</si>
  <si>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</si>
  <si>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</si>
  <si>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</si>
  <si>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</si>
  <si>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</si>
  <si>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</si>
  <si>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</si>
  <si>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</si>
  <si>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</si>
  <si>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</si>
  <si>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</si>
  <si>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</si>
  <si>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</si>
  <si>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</si>
  <si>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</si>
  <si>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</si>
  <si>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</si>
  <si>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</si>
  <si>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</si>
  <si>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</si>
  <si>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</si>
  <si>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</si>
  <si>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</si>
  <si>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</si>
  <si>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</si>
  <si>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</si>
  <si>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</si>
  <si>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</si>
  <si>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</si>
  <si>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</si>
  <si>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</si>
  <si>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</si>
  <si>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</si>
  <si>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</si>
  <si>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</si>
  <si>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</si>
  <si>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</si>
  <si>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</si>
  <si>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</si>
  <si>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</si>
  <si>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</si>
  <si>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</si>
  <si>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</si>
  <si>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</si>
  <si>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</si>
  <si>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</si>
  <si>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</si>
  <si>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</si>
  <si>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</si>
  <si>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</si>
  <si>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</si>
  <si>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</si>
  <si>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</si>
  <si>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</si>
  <si>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</si>
  <si>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</si>
  <si>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</si>
  <si>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</si>
  <si>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</si>
  <si>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</si>
  <si>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</si>
  <si>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</si>
  <si>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</si>
  <si>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</si>
  <si>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</si>
  <si>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</si>
  <si>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</si>
  <si>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</si>
  <si>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</si>
  <si>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</si>
  <si>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</si>
  <si>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</si>
  <si>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</si>
  <si>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</si>
  <si>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</si>
  <si>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</si>
  <si>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</si>
  <si>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</si>
  <si>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</si>
  <si>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</si>
  <si>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</si>
  <si>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</si>
  <si>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</si>
  <si>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</si>
  <si>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</si>
  <si>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</si>
  <si>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</si>
  <si>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</si>
  <si>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</si>
  <si>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</si>
  <si>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</si>
  <si>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</si>
  <si>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</si>
  <si>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</si>
  <si>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</si>
  <si>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</si>
  <si>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</si>
  <si>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</si>
  <si>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</si>
  <si>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</si>
  <si>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</si>
  <si>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</si>
  <si>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</si>
  <si>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</si>
  <si>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</si>
  <si>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</si>
  <si>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</si>
  <si>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</si>
  <si>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</si>
  <si>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</si>
  <si>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</si>
  <si>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</si>
  <si>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</si>
  <si>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</si>
  <si>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</si>
  <si>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</si>
  <si>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</si>
  <si>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</si>
  <si>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</si>
  <si>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</si>
  <si>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</si>
  <si>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</si>
  <si>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</si>
  <si>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</si>
  <si>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</si>
  <si>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</si>
  <si>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</si>
  <si>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</si>
  <si>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</si>
  <si>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</si>
  <si>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</si>
  <si>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</si>
  <si>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</si>
  <si>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</si>
  <si>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</si>
  <si>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</si>
  <si>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</si>
  <si>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</si>
  <si>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</si>
  <si>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</si>
  <si>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</si>
  <si>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</si>
  <si>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</si>
  <si>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</si>
  <si>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</si>
  <si>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</si>
  <si>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</si>
  <si>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</si>
  <si>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</si>
  <si>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</si>
  <si>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</si>
  <si>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</si>
  <si>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</si>
  <si>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</si>
  <si>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</si>
  <si>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</si>
  <si>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</si>
  <si>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</si>
  <si>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</si>
  <si>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</si>
  <si>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</si>
  <si>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</si>
  <si>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</si>
  <si>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</si>
  <si>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</si>
  <si>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</si>
  <si>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</si>
  <si>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</si>
  <si>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</si>
  <si>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</si>
  <si>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</si>
  <si>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</si>
  <si>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</si>
  <si>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</si>
  <si>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</si>
  <si>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</si>
  <si>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</si>
  <si>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</si>
  <si>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</si>
  <si>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</si>
  <si>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</si>
  <si>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</si>
  <si>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</si>
  <si>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</si>
  <si>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</si>
  <si>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</si>
  <si>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</si>
  <si>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</si>
  <si>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</si>
  <si>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</si>
  <si>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</si>
  <si>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</si>
  <si>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</si>
  <si>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</si>
  <si>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</si>
  <si>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</si>
  <si>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</si>
  <si>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</si>
  <si>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</si>
  <si>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</si>
  <si>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</si>
  <si>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</si>
  <si>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</si>
  <si>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</si>
  <si>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</si>
  <si>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</si>
  <si>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</si>
  <si>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</si>
  <si>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</si>
  <si>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</si>
  <si>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</si>
  <si>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</si>
  <si>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</si>
  <si>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</si>
  <si>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</si>
  <si>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</si>
  <si>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</si>
  <si>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</si>
  <si>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</si>
  <si>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</si>
  <si>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</si>
  <si>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</si>
  <si>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</si>
  <si>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</si>
  <si>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</si>
  <si>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</si>
  <si>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</si>
  <si>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</si>
  <si>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</si>
  <si>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</si>
  <si>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</si>
  <si>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</si>
  <si>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</si>
  <si>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</si>
  <si>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</si>
  <si>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</si>
  <si>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</si>
  <si>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</si>
  <si>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</si>
  <si>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</si>
  <si>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</si>
  <si>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</si>
  <si>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</si>
  <si>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</si>
  <si>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</si>
  <si>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</si>
  <si>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</si>
  <si>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</si>
  <si>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</si>
  <si>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</si>
  <si>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</si>
  <si>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</si>
  <si>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</si>
  <si>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</si>
  <si>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</si>
  <si>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</si>
  <si>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</si>
  <si>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</si>
  <si>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</si>
  <si>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</si>
  <si>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</si>
  <si>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</si>
  <si>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</si>
  <si>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</si>
  <si>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</si>
  <si>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</si>
  <si>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</si>
  <si>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</si>
  <si>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</si>
  <si>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</si>
  <si>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</si>
  <si>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</si>
  <si>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</si>
  <si>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</si>
  <si>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</si>
  <si>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</si>
  <si>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</si>
  <si>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</si>
  <si>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</si>
  <si>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</si>
  <si>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</si>
  <si>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</si>
  <si>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</si>
  <si>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</si>
  <si>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</si>
  <si>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</si>
  <si>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</si>
  <si>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</si>
  <si>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</si>
  <si>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</si>
  <si>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</si>
  <si>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</si>
  <si>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</si>
  <si>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</si>
  <si>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</si>
  <si>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</si>
  <si>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</si>
  <si>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</si>
  <si>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</si>
  <si>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</si>
  <si>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</si>
  <si>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</si>
  <si>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</si>
  <si>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</si>
  <si>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</si>
  <si>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</si>
  <si>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</si>
  <si>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</si>
  <si>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</si>
  <si>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</si>
  <si>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</si>
  <si>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</si>
  <si>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</si>
  <si>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</si>
  <si>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</si>
  <si>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</si>
  <si>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</si>
  <si>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</si>
  <si>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</si>
  <si>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</si>
  <si>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</si>
  <si>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</si>
  <si>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</si>
  <si>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</si>
  <si>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</si>
  <si>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</si>
  <si>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</si>
  <si>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</si>
  <si>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</si>
  <si>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</si>
  <si>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</si>
  <si>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</si>
  <si>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</si>
  <si>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</si>
  <si>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</si>
  <si>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</si>
  <si>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</si>
  <si>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</si>
  <si>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</si>
  <si>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</si>
  <si>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</si>
  <si>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</si>
  <si>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</si>
  <si>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</si>
  <si>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</si>
  <si>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</si>
  <si>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</si>
  <si>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</si>
  <si>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</si>
  <si>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</si>
  <si>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</si>
  <si>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</si>
  <si>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</si>
  <si>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</si>
  <si>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</si>
  <si>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</si>
  <si>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</si>
  <si>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</si>
  <si>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</si>
  <si>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</si>
  <si>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</si>
  <si>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</si>
  <si>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</si>
  <si>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</si>
  <si>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</si>
  <si>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</si>
  <si>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</si>
  <si>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</si>
  <si>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</si>
  <si>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</si>
  <si>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</si>
  <si>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</si>
  <si>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</si>
  <si>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</si>
  <si>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</si>
  <si>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</si>
  <si>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</si>
  <si>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</si>
  <si>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</si>
  <si>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</si>
  <si>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</si>
  <si>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</si>
  <si>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</si>
  <si>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</si>
  <si>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</si>
  <si>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</si>
  <si>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</si>
  <si>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</si>
  <si>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</si>
  <si>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</si>
  <si>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</si>
  <si>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</si>
  <si>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</si>
  <si>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</si>
  <si>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</si>
  <si>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</si>
  <si>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</si>
  <si>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</si>
  <si>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</si>
  <si>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</si>
  <si>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</si>
  <si>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</si>
  <si>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</si>
  <si>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</si>
  <si>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</si>
  <si>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</si>
  <si>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</si>
  <si>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</si>
  <si>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</si>
  <si>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</si>
  <si>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</si>
  <si>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</si>
  <si>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</si>
  <si>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</si>
  <si>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</si>
  <si>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</si>
  <si>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</si>
  <si>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</si>
  <si>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</si>
  <si>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</si>
  <si>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</si>
  <si>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</si>
  <si>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</si>
  <si>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</si>
  <si>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</si>
  <si>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</si>
  <si>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</si>
  <si>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</si>
  <si>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</si>
  <si>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</si>
  <si>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</si>
  <si>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</si>
  <si>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</si>
  <si>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</si>
  <si>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</si>
  <si>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</si>
  <si>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</si>
  <si>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</si>
  <si>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</si>
  <si>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</si>
  <si>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</si>
  <si>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</si>
  <si>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</si>
  <si>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</si>
  <si>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</si>
  <si>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</si>
  <si>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</si>
  <si>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</si>
  <si>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</si>
  <si>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</si>
  <si>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</si>
  <si>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</si>
  <si>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</si>
  <si>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</si>
  <si>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</si>
  <si>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</si>
  <si>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</si>
  <si>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</si>
  <si>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</si>
  <si>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</si>
  <si>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</si>
  <si>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</si>
  <si>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</si>
  <si>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</si>
  <si>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</si>
  <si>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</si>
  <si>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</si>
  <si>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</si>
  <si>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</si>
  <si>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</si>
  <si>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</si>
  <si>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</si>
  <si>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</si>
  <si>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</si>
  <si>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</si>
  <si>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</si>
  <si>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</si>
  <si>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</si>
  <si>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</si>
  <si>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</si>
  <si>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</si>
  <si>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</si>
  <si>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</si>
  <si>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</si>
  <si>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</si>
  <si>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</si>
  <si>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</si>
  <si>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</si>
  <si>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</si>
  <si>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</si>
  <si>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</si>
  <si>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</si>
  <si>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</si>
  <si>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</si>
  <si>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</si>
  <si>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</si>
  <si>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</si>
  <si>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</si>
  <si>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</si>
  <si>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</si>
  <si>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</si>
  <si>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</si>
  <si>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</si>
  <si>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</si>
  <si>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</si>
  <si>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</si>
  <si>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</si>
  <si>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</si>
  <si>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</si>
  <si>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</si>
  <si>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</si>
  <si>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</si>
  <si>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</si>
  <si>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</si>
  <si>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</si>
  <si>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</si>
  <si>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</si>
  <si>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</si>
  <si>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</si>
  <si>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</si>
  <si>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</si>
  <si>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</si>
  <si>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</si>
  <si>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</si>
  <si>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</si>
  <si>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</si>
  <si>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</si>
  <si>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</si>
  <si>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</si>
  <si>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</si>
  <si>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</si>
  <si>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</si>
  <si>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</si>
  <si>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</si>
  <si>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</si>
  <si>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</si>
  <si>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</si>
  <si>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</si>
  <si>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</si>
  <si>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</si>
  <si>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</si>
  <si>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</si>
  <si>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</si>
  <si>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</si>
  <si>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</si>
  <si>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</si>
  <si>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</si>
  <si>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</si>
  <si>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</si>
  <si>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</si>
  <si>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</si>
  <si>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</si>
  <si>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</si>
  <si>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</si>
  <si>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</si>
  <si>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</si>
  <si>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</si>
  <si>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</si>
  <si>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</si>
  <si>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</si>
  <si>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</si>
  <si>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</si>
  <si>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</si>
  <si>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</si>
  <si>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</si>
  <si>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</si>
  <si>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</si>
  <si>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</si>
  <si>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</si>
  <si>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</si>
  <si>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</si>
  <si>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</si>
  <si>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</si>
  <si>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</si>
  <si>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</si>
  <si>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</si>
  <si>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</si>
  <si>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</si>
  <si>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</si>
  <si>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</si>
  <si>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</si>
  <si>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</si>
  <si>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</si>
  <si>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</si>
  <si>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</si>
  <si>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</si>
  <si>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</si>
  <si>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</si>
  <si>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</si>
  <si>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</si>
  <si>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</si>
  <si>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</si>
  <si>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</si>
  <si>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</si>
  <si>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</si>
  <si>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</si>
  <si>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</si>
  <si>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</si>
  <si>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</si>
  <si>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</si>
  <si>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</si>
  <si>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</si>
  <si>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</si>
  <si>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</si>
  <si>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</si>
  <si>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</si>
  <si>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</si>
  <si>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</si>
  <si>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</si>
  <si>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</si>
  <si>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</si>
  <si>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</si>
  <si>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</si>
  <si>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</si>
  <si>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</si>
  <si>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</si>
  <si>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</si>
  <si>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</si>
  <si>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</si>
  <si>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</si>
  <si>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</si>
  <si>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</si>
  <si>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</si>
  <si>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</si>
  <si>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</si>
  <si>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</si>
  <si>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</si>
  <si>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</si>
  <si>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</si>
  <si>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</si>
  <si>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</si>
  <si>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</si>
  <si>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</si>
  <si>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</si>
  <si>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</si>
  <si>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</si>
  <si>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</si>
  <si>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</si>
  <si>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</si>
  <si>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</si>
  <si>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</si>
  <si>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</si>
  <si>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</si>
  <si>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</si>
  <si>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</si>
  <si>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</si>
  <si>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</si>
  <si>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</si>
  <si>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</si>
  <si>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</si>
  <si>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</si>
  <si>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</si>
  <si>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</si>
  <si>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</si>
  <si>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</si>
  <si>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</si>
  <si>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</si>
  <si>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</si>
  <si>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</si>
  <si>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</si>
  <si>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</si>
  <si>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</si>
  <si>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</si>
  <si>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</si>
  <si>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</si>
  <si>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</si>
  <si>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</si>
  <si>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</si>
  <si>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</si>
  <si>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</si>
  <si>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</si>
  <si>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</si>
  <si>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</si>
  <si>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</si>
  <si>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</si>
  <si>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</si>
  <si>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</si>
  <si>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</si>
  <si>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</si>
  <si>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</si>
  <si>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</si>
  <si>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</si>
  <si>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</si>
  <si>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</si>
  <si>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</si>
  <si>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</si>
  <si>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</si>
  <si>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</si>
  <si>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</si>
  <si>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</si>
  <si>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</si>
  <si>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</si>
  <si>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</si>
  <si>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</si>
  <si>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</si>
  <si>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</si>
  <si>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</si>
  <si>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</si>
  <si>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</si>
  <si>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</si>
  <si>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</si>
  <si>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</si>
  <si>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</si>
  <si>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</si>
  <si>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</si>
  <si>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</si>
  <si>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</si>
  <si>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</si>
  <si>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</si>
  <si>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</si>
  <si>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</si>
  <si>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</si>
  <si>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</si>
  <si>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</si>
  <si>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</si>
  <si>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</si>
  <si>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</si>
  <si>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</si>
  <si>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</si>
  <si>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</si>
  <si>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</si>
  <si>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</si>
  <si>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</si>
  <si>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</si>
  <si>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</si>
  <si>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</si>
  <si>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</si>
  <si>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</si>
  <si>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</si>
  <si>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</si>
  <si>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</si>
  <si>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</si>
  <si>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</si>
  <si>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</si>
  <si>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</si>
  <si>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</si>
  <si>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</si>
  <si>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</si>
  <si>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</si>
  <si>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</si>
  <si>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</si>
  <si>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</si>
  <si>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</si>
  <si>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</si>
  <si>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</si>
  <si>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</si>
  <si>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</si>
  <si>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</si>
  <si>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</si>
  <si>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</si>
  <si>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</si>
  <si>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</si>
  <si>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</si>
  <si>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</si>
  <si>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</si>
  <si>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</si>
  <si>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</si>
  <si>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</si>
  <si>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</si>
  <si>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</si>
  <si>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</si>
  <si>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</si>
  <si>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</si>
  <si>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</si>
  <si>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</si>
  <si>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</si>
  <si>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</si>
  <si>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</si>
  <si>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</si>
  <si>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</si>
  <si>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</si>
  <si>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</si>
  <si>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</si>
  <si>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</si>
  <si>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</si>
  <si>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</si>
  <si>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</si>
  <si>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</si>
  <si>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</si>
  <si>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</si>
  <si>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</si>
  <si>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</si>
  <si>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</si>
  <si>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</si>
  <si>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</si>
  <si>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</si>
  <si>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</si>
  <si>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</si>
  <si>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</si>
  <si>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</si>
  <si>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</si>
  <si>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</si>
  <si>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</si>
  <si>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</si>
  <si>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</si>
  <si>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</si>
  <si>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</si>
  <si>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</si>
  <si>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</si>
  <si>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</si>
  <si>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</si>
  <si>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</si>
  <si>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</si>
  <si>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</si>
  <si>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</si>
  <si>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</si>
  <si>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</si>
  <si>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</si>
  <si>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</si>
  <si>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</si>
  <si>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</si>
  <si>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</si>
  <si>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</si>
  <si>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</si>
  <si>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</si>
  <si>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</si>
  <si>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</si>
  <si>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</si>
  <si>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</si>
  <si>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</si>
  <si>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</si>
  <si>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</si>
  <si>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</si>
  <si>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</si>
  <si>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</si>
  <si>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</si>
  <si>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</si>
  <si>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</si>
  <si>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</si>
  <si>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</si>
  <si>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</si>
  <si>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</si>
  <si>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</si>
  <si>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</si>
  <si>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</si>
  <si>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</si>
  <si>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</si>
  <si>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</si>
  <si>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</si>
  <si>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</si>
  <si>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</si>
  <si>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</si>
  <si>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</si>
  <si>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</si>
  <si>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</si>
  <si>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</si>
  <si>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</si>
  <si>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</si>
  <si>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</si>
  <si>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</si>
  <si>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</si>
  <si>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</si>
  <si>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</si>
  <si>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</si>
  <si>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</si>
  <si>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</si>
  <si>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</si>
  <si>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</si>
  <si>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</si>
  <si>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</si>
  <si>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</si>
  <si>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</si>
  <si>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</si>
  <si>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</si>
  <si>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</si>
  <si>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</si>
  <si>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</si>
  <si>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</si>
  <si>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</si>
  <si>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</si>
  <si>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</si>
  <si>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</si>
  <si>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</si>
  <si>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</si>
  <si>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</si>
  <si>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</si>
  <si>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</si>
  <si>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</si>
  <si>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</si>
  <si>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</si>
  <si>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</si>
  <si>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</si>
  <si>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</si>
  <si>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</si>
  <si>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</si>
  <si>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</si>
  <si>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</si>
  <si>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</si>
  <si>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</si>
  <si>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</si>
  <si>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</si>
  <si>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</si>
  <si>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</si>
  <si>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</si>
  <si>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</si>
  <si>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</si>
  <si>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</si>
  <si>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</si>
  <si>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</si>
  <si>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</si>
  <si>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</si>
  <si>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</si>
  <si>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</si>
  <si>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</si>
  <si>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</si>
  <si>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</si>
  <si>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</si>
  <si>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</si>
  <si>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</si>
  <si>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</si>
  <si>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</si>
  <si>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</si>
  <si>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</si>
  <si>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</si>
  <si>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</si>
  <si>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</si>
  <si>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</si>
  <si>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</si>
  <si>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</si>
  <si>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</si>
  <si>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</si>
  <si>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</si>
  <si>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</si>
  <si>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</si>
  <si>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</si>
  <si>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</si>
  <si>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</si>
  <si>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</si>
  <si>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</si>
  <si>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</si>
  <si>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</si>
  <si>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</si>
  <si>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</si>
  <si>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</si>
  <si>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</si>
  <si>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</si>
  <si>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</si>
  <si>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</si>
  <si>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</si>
  <si>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</si>
  <si>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</si>
  <si>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</si>
  <si>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</si>
  <si>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</si>
  <si>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</si>
  <si>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</si>
  <si>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</si>
  <si>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</si>
  <si>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</si>
  <si>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</si>
  <si>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</si>
  <si>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</si>
  <si>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</si>
  <si>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</si>
  <si>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</si>
  <si>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</si>
  <si>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</si>
  <si>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</si>
  <si>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</si>
  <si>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</si>
  <si>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</si>
  <si>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</si>
  <si>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</si>
  <si>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</si>
  <si>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</si>
  <si>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</si>
  <si>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</si>
  <si>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</si>
  <si>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</si>
  <si>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</si>
  <si>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</si>
  <si>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</si>
  <si>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</si>
  <si>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</si>
  <si>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</si>
  <si>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</si>
  <si>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</si>
  <si>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</si>
  <si>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</si>
  <si>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</si>
  <si>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</si>
  <si>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</si>
  <si>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</si>
  <si>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</si>
  <si>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</si>
  <si>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</si>
  <si>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</si>
  <si>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</si>
  <si>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</si>
  <si>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</si>
  <si>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</si>
  <si>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</si>
  <si>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</si>
  <si>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</si>
  <si>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</si>
  <si>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</si>
  <si>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</si>
  <si>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</si>
  <si>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</si>
  <si>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</si>
  <si>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</si>
  <si>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</si>
  <si>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</si>
  <si>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</si>
  <si>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</si>
  <si>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</si>
  <si>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</si>
  <si>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</si>
  <si>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</si>
  <si>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</si>
  <si>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</si>
  <si>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</si>
  <si>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</si>
  <si>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</si>
  <si>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</si>
  <si>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</si>
  <si>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</si>
  <si>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</si>
  <si>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</si>
  <si>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</si>
  <si>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</si>
  <si>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</si>
  <si>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</si>
  <si>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</si>
  <si>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</si>
  <si>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</si>
  <si>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</si>
  <si>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</si>
  <si>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</si>
  <si>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</si>
  <si>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</si>
  <si>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</si>
  <si>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</si>
  <si>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</si>
  <si>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</si>
  <si>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</si>
  <si>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</si>
  <si>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</si>
  <si>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</si>
  <si>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</si>
  <si>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</si>
  <si>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</si>
  <si>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</si>
  <si>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</si>
  <si>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</si>
  <si>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</si>
  <si>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</si>
  <si>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</si>
  <si>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</si>
  <si>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</si>
  <si>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</si>
  <si>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</si>
  <si>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</si>
  <si>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</si>
  <si>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</si>
  <si>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</si>
  <si>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</si>
  <si>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</si>
  <si>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</si>
  <si>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</si>
  <si>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</si>
  <si>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</si>
  <si>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</si>
  <si>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</si>
  <si>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</si>
  <si>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</si>
  <si>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</si>
  <si>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</si>
  <si>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</si>
  <si>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</si>
  <si>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</si>
  <si>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</si>
  <si>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</si>
  <si>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</si>
  <si>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</si>
  <si>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</si>
  <si>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</si>
  <si>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</si>
  <si>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</si>
  <si>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</si>
  <si>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</si>
  <si>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</si>
  <si>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</si>
  <si>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</si>
  <si>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</si>
  <si>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</si>
  <si>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</si>
  <si>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</si>
  <si>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</si>
  <si>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</si>
  <si>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</si>
  <si>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</si>
  <si>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</si>
  <si>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</si>
  <si>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</si>
  <si>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</si>
  <si>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</si>
  <si>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</si>
  <si>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</si>
  <si>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</si>
  <si>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</si>
  <si>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</si>
  <si>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</si>
  <si>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</si>
  <si>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</si>
  <si>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</si>
  <si>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</si>
  <si>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</si>
  <si>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</si>
  <si>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</si>
  <si>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</si>
  <si>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</si>
  <si>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</si>
  <si>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</si>
  <si>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</si>
  <si>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</si>
  <si>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</si>
  <si>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</si>
  <si>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</si>
  <si>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</si>
  <si>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</si>
  <si>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</si>
  <si>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</si>
  <si>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</si>
  <si>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</si>
  <si>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</si>
  <si>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</si>
  <si>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</si>
  <si>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</si>
  <si>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</si>
  <si>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</si>
  <si>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</si>
  <si>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</si>
  <si>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</si>
  <si>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</si>
  <si>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</si>
  <si>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</si>
  <si>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</si>
  <si>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</si>
  <si>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</si>
  <si>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</si>
  <si>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</si>
  <si>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</si>
  <si>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</si>
  <si>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</si>
  <si>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</si>
  <si>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</si>
  <si>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</si>
  <si>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</si>
  <si>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</si>
  <si>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</si>
  <si>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</si>
  <si>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</si>
  <si>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</si>
  <si>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</si>
  <si>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</si>
  <si>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</si>
  <si>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</si>
  <si>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</si>
  <si>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</si>
  <si>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</si>
  <si>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</si>
  <si>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</si>
  <si>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</si>
  <si>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</si>
  <si>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</si>
  <si>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</si>
  <si>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</si>
  <si>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</si>
  <si>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</si>
  <si>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</si>
  <si>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</si>
  <si>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</si>
  <si>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</si>
  <si>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</si>
  <si>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</si>
  <si>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</si>
  <si>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</si>
  <si>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</si>
  <si>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</si>
  <si>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</si>
  <si>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</si>
  <si>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</si>
  <si>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</si>
  <si>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</si>
  <si>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</si>
  <si>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</si>
  <si>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</si>
  <si>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</si>
  <si>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</si>
  <si>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</si>
  <si>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</si>
  <si>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</si>
  <si>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</si>
  <si>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</si>
  <si>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</si>
  <si>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</si>
  <si>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</si>
  <si>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</si>
  <si>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</si>
  <si>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</si>
  <si>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</si>
  <si>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</si>
  <si>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</si>
  <si>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</si>
  <si>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</si>
  <si>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</si>
  <si>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</si>
  <si>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</si>
  <si>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</si>
  <si>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</si>
  <si>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</si>
  <si>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</si>
  <si>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</si>
  <si>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</si>
  <si>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</si>
  <si>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</si>
  <si>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</si>
  <si>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</si>
  <si>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</si>
  <si>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</si>
  <si>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</si>
  <si>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</si>
  <si>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</si>
  <si>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</si>
  <si>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</si>
  <si>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</si>
  <si>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</si>
  <si>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</si>
  <si>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</si>
  <si>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</si>
  <si>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</si>
  <si>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</si>
  <si>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</si>
  <si>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</si>
  <si>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</si>
  <si>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</si>
  <si>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</si>
  <si>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</si>
  <si>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</si>
  <si>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</si>
  <si>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</si>
  <si>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</si>
  <si>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</si>
  <si>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</si>
  <si>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</si>
  <si>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</si>
  <si>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</si>
  <si>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</si>
  <si>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</si>
  <si>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</si>
  <si>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</si>
  <si>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</si>
  <si>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</si>
  <si>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</si>
  <si>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</si>
  <si>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</si>
  <si>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</si>
  <si>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</si>
  <si>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</si>
  <si>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</si>
  <si>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</si>
  <si>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</si>
  <si>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</si>
  <si>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</si>
  <si>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</si>
  <si>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</si>
  <si>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</si>
  <si>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</si>
  <si>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</si>
  <si>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</si>
  <si>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</si>
  <si>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</si>
  <si>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</si>
  <si>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</si>
  <si>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</si>
  <si>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</si>
  <si>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</si>
  <si>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</si>
  <si>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</si>
  <si>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</si>
  <si>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</si>
  <si>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</si>
  <si>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</si>
  <si>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</si>
  <si>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</si>
  <si>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</si>
  <si>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</si>
  <si>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</si>
  <si>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</si>
  <si>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</si>
  <si>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</si>
  <si>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</si>
  <si>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</si>
  <si>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</si>
  <si>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</si>
  <si>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</si>
  <si>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</si>
  <si>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</si>
  <si>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</si>
  <si>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</si>
  <si>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</si>
  <si>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</si>
  <si>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</si>
  <si>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</si>
  <si>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</si>
  <si>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</si>
  <si>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</si>
  <si>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</si>
  <si>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</si>
  <si>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</si>
  <si>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</si>
  <si>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</si>
  <si>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</si>
  <si>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</si>
  <si>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</si>
  <si>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</si>
  <si>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</si>
  <si>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</si>
  <si>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</si>
  <si>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</si>
  <si>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</si>
  <si>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</si>
  <si>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</si>
  <si>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</si>
  <si>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</si>
  <si>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</si>
  <si>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</si>
  <si>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</si>
  <si>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</si>
  <si>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</si>
  <si>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</si>
  <si>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</si>
  <si>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</si>
  <si>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</si>
  <si>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</si>
  <si>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</si>
  <si>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</si>
  <si>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</si>
  <si>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</si>
  <si>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</si>
  <si>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</si>
  <si>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</si>
  <si>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</si>
  <si>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</si>
  <si>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</si>
  <si>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</si>
  <si>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</si>
  <si>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</si>
  <si>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</si>
  <si>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</si>
  <si>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</si>
  <si>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</si>
  <si>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</si>
  <si>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</si>
  <si>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</si>
  <si>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</si>
  <si>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</si>
  <si>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</si>
  <si>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</si>
  <si>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</si>
  <si>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</si>
  <si>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</si>
  <si>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</si>
  <si>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</si>
  <si>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</si>
  <si>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</si>
  <si>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</si>
  <si>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</si>
  <si>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</si>
  <si>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</si>
  <si>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</si>
  <si>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</si>
  <si>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</si>
  <si>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</si>
  <si>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</si>
  <si>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</si>
  <si>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</si>
  <si>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</si>
  <si>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</si>
  <si>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</si>
  <si>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</si>
  <si>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</si>
  <si>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</si>
  <si>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</si>
  <si>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</si>
  <si>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</si>
  <si>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</si>
  <si>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</si>
  <si>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</si>
  <si>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</si>
  <si>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</si>
  <si>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</si>
  <si>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</si>
  <si>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</si>
  <si>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</si>
  <si>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</si>
  <si>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</si>
  <si>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</si>
  <si>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</si>
  <si>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</si>
  <si>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</si>
  <si>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</si>
  <si>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</si>
  <si>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</si>
  <si>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</si>
  <si>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</si>
  <si>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</si>
  <si>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</si>
  <si>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</si>
  <si>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</si>
  <si>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</si>
  <si>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</si>
  <si>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</si>
  <si>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</si>
  <si>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</si>
  <si>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</si>
  <si>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</si>
  <si>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</si>
  <si>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</si>
  <si>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</si>
  <si>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</si>
  <si>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</si>
  <si>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</si>
  <si>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</si>
  <si>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</si>
  <si>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</si>
  <si>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</si>
  <si>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</si>
  <si>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</si>
  <si>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</si>
  <si>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</si>
  <si>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</si>
  <si>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</si>
  <si>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</si>
  <si>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</si>
  <si>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</si>
  <si>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</si>
  <si>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</si>
  <si>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</si>
  <si>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</si>
  <si>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</si>
  <si>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</si>
  <si>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</si>
  <si>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</si>
  <si>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</si>
  <si>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</si>
  <si>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</si>
  <si>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</si>
  <si>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</si>
  <si>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</si>
  <si>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</si>
  <si>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</si>
  <si>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</si>
  <si>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</si>
  <si>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</si>
  <si>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</si>
  <si>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</si>
  <si>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</si>
  <si>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</si>
  <si>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</si>
  <si>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</si>
  <si>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</si>
  <si>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</si>
  <si>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</si>
  <si>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</si>
  <si>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</si>
  <si>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</si>
  <si>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</si>
  <si>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</si>
  <si>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</si>
  <si>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</si>
  <si>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</si>
  <si>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</si>
  <si>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</si>
  <si>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</si>
  <si>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</si>
  <si>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</si>
  <si>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</si>
  <si>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</si>
  <si>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</si>
  <si>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</si>
  <si>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</si>
  <si>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</si>
  <si>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</si>
  <si>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</si>
  <si>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</si>
  <si>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</si>
  <si>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</si>
  <si>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</si>
  <si>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</si>
  <si>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</si>
  <si>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</si>
  <si>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</si>
  <si>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</si>
  <si>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</si>
  <si>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</si>
  <si>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</si>
  <si>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</si>
  <si>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</si>
  <si>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</si>
  <si>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</si>
  <si>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</si>
  <si>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</si>
  <si>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</si>
  <si>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</si>
  <si>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</si>
  <si>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</si>
  <si>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</si>
  <si>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</si>
  <si>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</si>
  <si>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</si>
  <si>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</si>
  <si>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</si>
  <si>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</si>
  <si>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</si>
  <si>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</si>
  <si>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</si>
  <si>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</si>
  <si>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</si>
  <si>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</si>
  <si>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</si>
  <si>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</si>
  <si>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</si>
  <si>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</si>
  <si>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</si>
  <si>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</si>
  <si>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</si>
  <si>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</si>
  <si>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</si>
  <si>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</si>
  <si>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</si>
  <si>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</si>
  <si>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</si>
  <si>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</si>
  <si>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</si>
  <si>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</si>
  <si>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</si>
  <si>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</si>
  <si>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</si>
  <si>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</si>
  <si>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</si>
  <si>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</si>
  <si>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</si>
  <si>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</si>
  <si>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</si>
  <si>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</si>
  <si>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</si>
  <si>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</si>
  <si>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</si>
  <si>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</si>
  <si>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</si>
  <si>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</si>
  <si>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</si>
  <si>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</si>
  <si>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</si>
  <si>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</si>
  <si>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</si>
  <si>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</si>
  <si>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</si>
  <si>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</si>
  <si>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</si>
  <si>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</si>
  <si>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</si>
  <si>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</si>
  <si>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</si>
  <si>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</si>
  <si>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</si>
  <si>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</si>
  <si>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</si>
  <si>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</si>
  <si>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</si>
  <si>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</si>
  <si>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</si>
  <si>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</si>
  <si>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</si>
  <si>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</si>
  <si>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</si>
  <si>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</si>
  <si>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</si>
  <si>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</si>
  <si>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</si>
  <si>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</si>
  <si>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</si>
  <si>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</si>
  <si>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</si>
  <si>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</si>
  <si>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</si>
  <si>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</si>
  <si>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</si>
  <si>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</si>
  <si>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</si>
  <si>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</si>
  <si>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</si>
  <si>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</si>
  <si>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</si>
  <si>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</si>
  <si>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</si>
  <si>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</si>
  <si>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</si>
  <si>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</si>
  <si>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</si>
  <si>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</si>
  <si>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</si>
  <si>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</si>
  <si>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</si>
  <si>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</si>
  <si>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</si>
  <si>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</si>
  <si>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</si>
  <si>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</si>
  <si>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</si>
  <si>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</si>
  <si>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</si>
  <si>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</si>
  <si>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</si>
  <si>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</si>
  <si>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</si>
  <si>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</si>
  <si>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</si>
  <si>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</si>
  <si>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</si>
  <si>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</si>
  <si>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</si>
  <si>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</si>
  <si>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</si>
  <si>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</si>
  <si>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</si>
  <si>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</si>
  <si>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</si>
  <si>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</si>
  <si>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</si>
  <si>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</si>
  <si>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</si>
  <si>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</si>
  <si>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</si>
  <si>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</si>
  <si>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</si>
  <si>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</si>
  <si>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</si>
  <si>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</si>
  <si>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</si>
  <si>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</si>
  <si>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</si>
  <si>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</si>
  <si>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</si>
  <si>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</si>
  <si>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</si>
  <si>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</si>
  <si>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</si>
  <si>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</si>
  <si>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</si>
  <si>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</si>
  <si>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</si>
  <si>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</si>
  <si>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</si>
  <si>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</si>
  <si>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</si>
  <si>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</si>
  <si>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</si>
  <si>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</si>
  <si>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</si>
  <si>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</si>
  <si>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</si>
  <si>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</si>
  <si>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</si>
  <si>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</si>
  <si>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</si>
  <si>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</si>
  <si>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</si>
  <si>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</si>
  <si>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</si>
  <si>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</si>
  <si>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</si>
  <si>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</si>
  <si>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</si>
  <si>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</si>
  <si>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</si>
  <si>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</si>
  <si>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</si>
  <si>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</si>
  <si>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</si>
  <si>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</si>
  <si>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</si>
  <si>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</si>
  <si>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</si>
  <si>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</si>
  <si>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</si>
  <si>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</si>
  <si>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</si>
  <si>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</si>
  <si>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</si>
  <si>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</si>
  <si>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</si>
  <si>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</si>
  <si>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</si>
  <si>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</si>
  <si>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</si>
  <si>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</si>
  <si>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</si>
  <si>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</si>
  <si>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</si>
  <si>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</si>
  <si>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</si>
  <si>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</si>
  <si>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</si>
  <si>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</si>
  <si>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</si>
  <si>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</si>
  <si>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</si>
  <si>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</si>
  <si>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</si>
  <si>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</si>
  <si>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</si>
  <si>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</si>
  <si>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</si>
  <si>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</si>
  <si>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</si>
  <si>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</si>
  <si>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</si>
  <si>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</si>
  <si>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</si>
  <si>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</si>
  <si>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</si>
  <si>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</si>
  <si>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</si>
  <si>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</si>
  <si>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</si>
  <si>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</si>
  <si>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</si>
  <si>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</si>
  <si>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</si>
  <si>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</si>
  <si>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</si>
  <si>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</si>
  <si>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</si>
  <si>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</si>
  <si>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</si>
  <si>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</si>
  <si>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</si>
  <si>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</si>
  <si>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</si>
  <si>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</si>
  <si>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</si>
  <si>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</si>
  <si>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</si>
  <si>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</si>
  <si>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</si>
  <si>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</si>
  <si>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</si>
  <si>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</si>
  <si>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</si>
  <si>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</si>
  <si>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</si>
  <si>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</si>
  <si>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</si>
  <si>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</si>
  <si>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</si>
  <si>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</si>
  <si>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</si>
  <si>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</si>
  <si>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</si>
  <si>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</si>
  <si>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</si>
  <si>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</si>
  <si>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</si>
  <si>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</si>
  <si>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</si>
  <si>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</si>
  <si>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</si>
  <si>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</si>
  <si>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</si>
  <si>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</si>
  <si>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</si>
  <si>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</si>
  <si>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</si>
  <si>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</si>
  <si>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</si>
  <si>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</si>
  <si>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</si>
  <si>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</si>
  <si>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</si>
  <si>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</si>
  <si>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</si>
  <si>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</si>
  <si>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</si>
  <si>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</si>
  <si>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</si>
  <si>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</si>
  <si>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</si>
  <si>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</si>
  <si>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</si>
  <si>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</si>
  <si>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</si>
  <si>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</si>
  <si>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</si>
  <si>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</si>
  <si>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</si>
  <si>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</si>
  <si>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</si>
  <si>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</si>
  <si>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</si>
  <si>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</si>
  <si>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</si>
  <si>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</si>
  <si>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</si>
  <si>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</si>
  <si>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</si>
  <si>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</si>
  <si>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</si>
  <si>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</si>
  <si>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</si>
  <si>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</si>
  <si>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</si>
  <si>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</si>
  <si>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</si>
  <si>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</si>
  <si>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</si>
  <si>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</si>
  <si>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</si>
  <si>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</si>
  <si>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</si>
  <si>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</si>
  <si>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</si>
  <si>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</si>
  <si>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</si>
  <si>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</si>
  <si>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</si>
  <si>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</si>
  <si>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</si>
  <si>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</si>
  <si>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</si>
  <si>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</si>
  <si>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</si>
  <si>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</si>
  <si>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</si>
  <si>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</si>
  <si>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</si>
  <si>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</si>
  <si>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</si>
  <si>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</si>
  <si>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</si>
  <si>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</si>
  <si>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</si>
  <si>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</si>
  <si>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</si>
  <si>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</si>
  <si>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</si>
  <si>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</si>
  <si>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</si>
  <si>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</si>
  <si>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</si>
  <si>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</si>
  <si>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</si>
  <si>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</si>
  <si>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</si>
  <si>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</si>
  <si>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</si>
  <si>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</si>
  <si>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</si>
  <si>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</si>
  <si>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</si>
  <si>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</si>
  <si>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</si>
  <si>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</si>
  <si>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</si>
  <si>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</si>
  <si>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</si>
  <si>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</si>
  <si>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</si>
  <si>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</si>
  <si>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</si>
  <si>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</si>
  <si>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</si>
  <si>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</si>
  <si>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</si>
  <si>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</si>
  <si>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</si>
  <si>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</si>
  <si>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</si>
  <si>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</si>
  <si>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</si>
  <si>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</si>
  <si>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</si>
  <si>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</si>
  <si>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</si>
  <si>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</si>
  <si>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</si>
  <si>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</si>
  <si>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</si>
  <si>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</si>
  <si>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</si>
  <si>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</si>
  <si>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</si>
  <si>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</si>
  <si>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</si>
  <si>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</si>
  <si>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</si>
  <si>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</si>
  <si>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</si>
  <si>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</si>
  <si>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</si>
  <si>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</si>
  <si>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</si>
  <si>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</si>
  <si>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</si>
  <si>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</si>
  <si>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</si>
  <si>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</si>
  <si>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</si>
  <si>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</si>
  <si>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</si>
  <si>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</si>
  <si>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</si>
  <si>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</si>
  <si>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</si>
  <si>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</si>
  <si>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</si>
  <si>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</si>
  <si>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</si>
  <si>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</si>
  <si>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</si>
  <si>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</si>
  <si>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</si>
  <si>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</si>
  <si>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</si>
  <si>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</si>
  <si>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</si>
  <si>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</si>
  <si>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</si>
  <si>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</si>
  <si>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</si>
  <si>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</si>
  <si>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</si>
  <si>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</si>
  <si>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</si>
  <si>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</si>
  <si>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</si>
  <si>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</si>
  <si>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</si>
  <si>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</si>
  <si>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</si>
  <si>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</si>
  <si>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</si>
  <si>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</si>
  <si>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</si>
  <si>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</si>
  <si>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</si>
  <si>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</si>
  <si>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</si>
  <si>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</si>
  <si>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</si>
  <si>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</si>
  <si>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</si>
  <si>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</si>
  <si>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</si>
  <si>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</si>
  <si>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</si>
  <si>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</si>
  <si>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</si>
  <si>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</si>
  <si>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</si>
  <si>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</si>
  <si>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</si>
  <si>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</si>
  <si>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</si>
  <si>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</si>
  <si>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</si>
  <si>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</si>
  <si>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</si>
  <si>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</si>
  <si>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</si>
  <si>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</si>
  <si>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</si>
  <si>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</si>
  <si>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</si>
  <si>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</si>
  <si>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</si>
  <si>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</si>
  <si>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</si>
  <si>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</si>
  <si>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</si>
  <si>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</si>
  <si>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</si>
  <si>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</si>
  <si>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</si>
  <si>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</si>
  <si>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</si>
  <si>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</si>
  <si>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</si>
  <si>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</si>
  <si>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</si>
  <si>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</si>
  <si>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</si>
  <si>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</si>
  <si>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</si>
  <si>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</si>
  <si>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</si>
  <si>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</si>
  <si>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</si>
  <si>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</si>
  <si>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</si>
  <si>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</si>
  <si>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</si>
  <si>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</si>
  <si>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</si>
  <si>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</si>
  <si>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</si>
  <si>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</si>
  <si>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</si>
  <si>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</si>
  <si>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</si>
  <si>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</si>
  <si>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</si>
  <si>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</si>
  <si>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</si>
  <si>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</si>
  <si>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</si>
  <si>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</si>
  <si>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</si>
  <si>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</si>
  <si>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</si>
  <si>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</si>
  <si>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</si>
  <si>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</si>
  <si>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</si>
  <si>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</si>
  <si>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</si>
  <si>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</si>
  <si>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</si>
  <si>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</si>
  <si>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</si>
  <si>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</si>
  <si>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</si>
  <si>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</si>
  <si>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</si>
  <si>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</si>
  <si>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</si>
  <si>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</si>
  <si>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</si>
  <si>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</si>
  <si>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</si>
  <si>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</si>
  <si>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</si>
  <si>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</si>
  <si>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</si>
  <si>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</si>
  <si>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</si>
  <si>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</si>
  <si>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</si>
  <si>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</si>
  <si>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</si>
  <si>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</si>
  <si>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</si>
  <si>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</si>
  <si>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</si>
  <si>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</si>
  <si>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</si>
  <si>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</si>
  <si>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</si>
  <si>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</si>
  <si>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</si>
  <si>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</si>
  <si>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</si>
  <si>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</si>
  <si>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</si>
  <si>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</si>
  <si>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</si>
  <si>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</si>
  <si>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</si>
  <si>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</si>
  <si>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</si>
  <si>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</si>
  <si>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</si>
  <si>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</si>
  <si>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</si>
  <si>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</si>
  <si>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</si>
  <si>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</si>
  <si>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</si>
  <si>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</si>
  <si>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</si>
  <si>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</si>
  <si>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</si>
  <si>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</si>
  <si>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</si>
  <si>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</si>
  <si>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</si>
  <si>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</si>
  <si>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</si>
  <si>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</si>
  <si>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</si>
  <si>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</si>
  <si>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</si>
  <si>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</si>
  <si>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</si>
  <si>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</si>
  <si>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</si>
  <si>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</si>
  <si>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</si>
  <si>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</si>
  <si>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</si>
  <si>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</si>
  <si>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</si>
  <si>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</si>
  <si>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</si>
  <si>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</si>
  <si>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</si>
  <si>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</si>
  <si>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</si>
  <si>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</si>
  <si>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</si>
  <si>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</si>
  <si>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</si>
  <si>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</si>
  <si>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</si>
  <si>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</si>
  <si>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</si>
  <si>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</si>
  <si>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</si>
  <si>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</si>
  <si>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</si>
  <si>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</si>
  <si>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</si>
  <si>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</si>
  <si>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</si>
  <si>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</si>
  <si>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</si>
  <si>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</si>
  <si>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</si>
  <si>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</si>
  <si>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</si>
  <si>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</si>
  <si>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</si>
  <si>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</si>
  <si>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</si>
  <si>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</si>
  <si>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</si>
  <si>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</si>
  <si>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</si>
  <si>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</si>
  <si>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</si>
  <si>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</si>
  <si>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</si>
  <si>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</si>
  <si>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</si>
  <si>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</si>
  <si>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</si>
  <si>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</si>
  <si>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</si>
  <si>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</si>
  <si>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</si>
  <si>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</si>
  <si>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</si>
  <si>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</si>
  <si>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</si>
  <si>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</si>
  <si>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</si>
  <si>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</si>
  <si>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</si>
  <si>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</si>
  <si>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</si>
  <si>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</si>
  <si>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</si>
  <si>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</si>
  <si>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</si>
  <si>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</si>
  <si>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</si>
  <si>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</si>
  <si>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</si>
  <si>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</si>
  <si>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</si>
  <si>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</si>
  <si>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</si>
  <si>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</si>
  <si>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</si>
  <si>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</si>
  <si>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</si>
  <si>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</si>
  <si>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</si>
  <si>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</si>
  <si>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</si>
  <si>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</si>
  <si>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</si>
  <si>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</si>
  <si>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</si>
  <si>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</si>
  <si>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</si>
  <si>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</si>
  <si>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</si>
  <si>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</si>
  <si>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</si>
  <si>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</si>
  <si>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</si>
  <si>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</si>
  <si>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</si>
  <si>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</si>
  <si>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</si>
  <si>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</si>
  <si>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</si>
  <si>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</si>
  <si>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</si>
  <si>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</si>
  <si>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</si>
  <si>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</si>
  <si>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</si>
  <si>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</si>
  <si>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</si>
  <si>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</si>
  <si>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</si>
  <si>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</si>
  <si>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</si>
  <si>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</si>
  <si>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</si>
  <si>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</si>
  <si>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</si>
  <si>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</si>
  <si>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</si>
  <si>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</si>
  <si>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</si>
  <si>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</si>
  <si>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</si>
  <si>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</si>
  <si>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</si>
  <si>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</si>
  <si>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</si>
  <si>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</si>
  <si>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</si>
  <si>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</si>
  <si>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</si>
  <si>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</si>
  <si>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</si>
  <si>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</si>
  <si>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</si>
  <si>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</si>
  <si>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</si>
  <si>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</si>
  <si>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</si>
  <si>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</si>
  <si>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</si>
  <si>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</si>
  <si>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</si>
  <si>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</si>
  <si>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</si>
  <si>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</si>
  <si>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</si>
  <si>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</si>
  <si>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</si>
  <si>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</si>
  <si>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</si>
  <si>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</si>
  <si>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</si>
  <si>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</si>
  <si>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</si>
  <si>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</si>
  <si>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</si>
  <si>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</si>
  <si>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</si>
  <si>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</si>
  <si>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</si>
  <si>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</si>
  <si>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</si>
  <si>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</si>
  <si>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</si>
  <si>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</si>
  <si>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</si>
  <si>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</si>
  <si>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</si>
  <si>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</si>
  <si>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</si>
  <si>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</si>
  <si>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</si>
  <si>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</si>
  <si>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</si>
  <si>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</si>
  <si>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</si>
  <si>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</si>
  <si>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</si>
  <si>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</si>
  <si>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</si>
  <si>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</si>
  <si>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</si>
  <si>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</si>
  <si>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</si>
  <si>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</si>
  <si>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</si>
  <si>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</si>
  <si>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</si>
  <si>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</si>
  <si>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</si>
  <si>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</si>
  <si>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</si>
  <si>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</si>
  <si>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</si>
  <si>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</si>
  <si>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</si>
  <si>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</si>
  <si>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</si>
  <si>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</si>
  <si>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</si>
  <si>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</si>
  <si>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</si>
  <si>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</si>
  <si>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</si>
  <si>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</si>
  <si>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</si>
  <si>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</si>
  <si>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</si>
  <si>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</si>
  <si>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</si>
  <si>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</si>
  <si>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</si>
  <si>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</si>
  <si>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</si>
  <si>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</si>
  <si>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</si>
  <si>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</si>
  <si>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</si>
  <si>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</si>
  <si>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</si>
  <si>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</si>
  <si>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</si>
  <si>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</si>
  <si>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</si>
  <si>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</si>
  <si>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</si>
  <si>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</si>
  <si>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</si>
  <si>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</si>
  <si>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</si>
  <si>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</si>
  <si>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</si>
  <si>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</si>
  <si>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</si>
  <si>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</si>
  <si>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</si>
  <si>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</si>
  <si>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</si>
  <si>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</si>
  <si>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</si>
  <si>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</si>
  <si>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</si>
  <si>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</si>
  <si>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</si>
  <si>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</si>
  <si>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</si>
  <si>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</si>
  <si>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</si>
  <si>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</si>
  <si>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</si>
  <si>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</si>
  <si>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</si>
  <si>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</si>
  <si>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</si>
  <si>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</si>
  <si>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</si>
  <si>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</si>
  <si>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</si>
  <si>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</si>
  <si>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</si>
  <si>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</si>
  <si>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</si>
  <si>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</si>
  <si>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</si>
  <si>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</si>
  <si>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</si>
  <si>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</si>
  <si>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</si>
  <si>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</si>
  <si>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</si>
  <si>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</si>
  <si>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</si>
  <si>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</si>
  <si>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</si>
  <si>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</si>
  <si>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</si>
  <si>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</si>
  <si>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</si>
  <si>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</si>
  <si>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</si>
  <si>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</si>
  <si>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</si>
  <si>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</si>
  <si>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</si>
  <si>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</si>
  <si>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</si>
  <si>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</si>
  <si>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</si>
  <si>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</si>
  <si>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</si>
  <si>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</si>
  <si>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</si>
  <si>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</si>
  <si>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</si>
  <si>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</si>
  <si>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</si>
  <si>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</si>
  <si>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</si>
  <si>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</si>
  <si>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</si>
  <si>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</si>
  <si>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</si>
  <si>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</si>
  <si>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</si>
  <si>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</si>
  <si>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</si>
  <si>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</si>
  <si>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</si>
  <si>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</si>
  <si>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</si>
  <si>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</si>
  <si>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</si>
  <si>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</si>
  <si>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</si>
  <si>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</si>
  <si>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</si>
  <si>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</si>
  <si>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</si>
  <si>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</si>
  <si>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</si>
  <si>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</si>
  <si>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</si>
  <si>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</si>
  <si>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</si>
  <si>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</si>
  <si>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</si>
  <si>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</si>
  <si>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</si>
  <si>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</si>
  <si>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</si>
  <si>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</si>
  <si>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</si>
  <si>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</si>
  <si>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</si>
  <si>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</si>
  <si>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</si>
  <si>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</si>
  <si>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</si>
  <si>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</si>
  <si>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</si>
  <si>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</si>
  <si>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</si>
  <si>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</si>
  <si>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</si>
  <si>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</si>
  <si>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</si>
  <si>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</si>
  <si>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</si>
  <si>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</si>
  <si>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</si>
  <si>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</si>
  <si>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</si>
  <si>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</si>
  <si>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</si>
  <si>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</si>
  <si>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</si>
  <si>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</si>
  <si>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</si>
  <si>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</si>
  <si>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</si>
  <si>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</si>
  <si>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</si>
  <si>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</si>
  <si>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</si>
  <si>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</si>
  <si>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</si>
  <si>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</si>
  <si>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</si>
  <si>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</si>
  <si>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</si>
  <si>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</si>
  <si>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</si>
  <si>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</si>
  <si>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</si>
  <si>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</si>
  <si>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</si>
  <si>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</si>
  <si>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</si>
  <si>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</si>
  <si>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</si>
  <si>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</si>
  <si>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</si>
  <si>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</si>
  <si>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</si>
  <si>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</si>
  <si>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</si>
  <si>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</si>
  <si>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</si>
  <si>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</si>
  <si>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</si>
  <si>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</si>
  <si>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</si>
  <si>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</si>
  <si>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</si>
  <si>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</si>
  <si>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</si>
  <si>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</si>
  <si>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</si>
  <si>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</si>
  <si>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</si>
  <si>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</si>
  <si>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</si>
  <si>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</si>
  <si>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</si>
  <si>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</si>
  <si>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</si>
  <si>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</si>
  <si>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</si>
  <si>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</si>
  <si>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</si>
  <si>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</si>
  <si>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</si>
  <si>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</si>
  <si>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</si>
  <si>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</si>
  <si>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</si>
  <si>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</si>
  <si>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</si>
  <si>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</si>
  <si>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</si>
  <si>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</si>
  <si>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</si>
  <si>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</si>
  <si>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</si>
  <si>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</si>
  <si>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</si>
  <si>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</si>
  <si>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</si>
  <si>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</si>
  <si>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</si>
  <si>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</si>
  <si>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</si>
  <si>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</si>
  <si>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</si>
  <si>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</si>
  <si>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</si>
  <si>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</si>
  <si>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</si>
  <si>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</si>
  <si>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</si>
  <si>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</si>
  <si>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</si>
  <si>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</si>
  <si>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</si>
  <si>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</si>
  <si>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</si>
  <si>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</si>
  <si>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</si>
  <si>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</si>
  <si>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</si>
  <si>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</si>
  <si>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</si>
  <si>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</si>
  <si>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</si>
  <si>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</si>
  <si>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</si>
  <si>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</si>
  <si>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</si>
  <si>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</si>
  <si>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</si>
  <si>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</si>
  <si>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</si>
  <si>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</si>
  <si>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</si>
  <si>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</si>
  <si>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</si>
  <si>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</si>
  <si>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</si>
  <si>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</si>
  <si>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</si>
  <si>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</si>
  <si>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</si>
  <si>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</si>
  <si>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</si>
  <si>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</si>
  <si>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</si>
  <si>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</si>
  <si>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</si>
  <si>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</si>
  <si>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</si>
  <si>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</si>
  <si>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</si>
  <si>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</si>
  <si>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</si>
  <si>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</si>
  <si>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</si>
  <si>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</si>
  <si>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</si>
  <si>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</si>
  <si>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</si>
  <si>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</si>
  <si>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</si>
  <si>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</si>
  <si>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</si>
  <si>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</si>
  <si>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</si>
  <si>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</si>
  <si>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</si>
  <si>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</si>
  <si>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</si>
  <si>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</si>
  <si>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</si>
  <si>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</si>
  <si>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</si>
  <si>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</si>
  <si>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</si>
  <si>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</si>
  <si>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</si>
  <si>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</si>
  <si>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</si>
  <si>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</si>
  <si>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</si>
  <si>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</si>
  <si>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</si>
  <si>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</si>
  <si>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</si>
  <si>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</si>
  <si>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</si>
  <si>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</si>
  <si>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</si>
  <si>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</si>
  <si>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</si>
  <si>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</si>
  <si>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</si>
  <si>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</si>
  <si>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</si>
  <si>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</si>
  <si>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</si>
  <si>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</si>
  <si>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</si>
  <si>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</si>
  <si>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</si>
  <si>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</si>
  <si>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</si>
  <si>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</si>
  <si>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</si>
  <si>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</si>
  <si>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</si>
  <si>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</si>
  <si>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</si>
  <si>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</si>
  <si>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</si>
  <si>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</si>
  <si>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</si>
  <si>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</si>
  <si>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</si>
  <si>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</si>
  <si>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</si>
  <si>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</si>
  <si>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</si>
  <si>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</si>
  <si>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</si>
  <si>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</si>
  <si>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</si>
  <si>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</si>
  <si>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</si>
  <si>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</si>
  <si>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</si>
  <si>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</si>
  <si>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</si>
  <si>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</si>
  <si>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</si>
  <si>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</si>
  <si>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</si>
  <si>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</si>
  <si>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</si>
  <si>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</si>
  <si>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</si>
  <si>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</si>
  <si>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</si>
  <si>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</si>
  <si>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</si>
  <si>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</si>
  <si>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</si>
  <si>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</si>
  <si>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</si>
  <si>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</si>
  <si>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</si>
  <si>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</si>
  <si>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</si>
  <si>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</si>
  <si>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</si>
  <si>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</si>
  <si>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</si>
  <si>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</si>
  <si>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</si>
  <si>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</si>
  <si>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</si>
  <si>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</si>
  <si>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</si>
  <si>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</si>
  <si>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</si>
  <si>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</si>
  <si>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</si>
  <si>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</si>
  <si>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</si>
  <si>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</si>
  <si>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</si>
  <si>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</si>
  <si>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</si>
  <si>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</si>
  <si>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</si>
  <si>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</si>
  <si>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</si>
  <si>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</si>
  <si>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</si>
  <si>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</si>
  <si>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</si>
  <si>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</si>
  <si>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</si>
  <si>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</si>
  <si>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</si>
  <si>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</si>
  <si>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</si>
  <si>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</si>
  <si>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</si>
  <si>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</si>
  <si>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</si>
  <si>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</si>
  <si>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</si>
  <si>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</si>
  <si>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</si>
  <si>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</si>
  <si>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</si>
  <si>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</si>
  <si>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</si>
  <si>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</si>
  <si>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</si>
  <si>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</si>
  <si>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</si>
  <si>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</si>
  <si>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</si>
  <si>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</si>
  <si>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</si>
  <si>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</si>
  <si>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</si>
  <si>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</si>
  <si>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</si>
  <si>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</si>
  <si>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</si>
  <si>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</si>
  <si>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</si>
  <si>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</si>
  <si>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</si>
  <si>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</si>
  <si>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</si>
  <si>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</si>
  <si>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</si>
  <si>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</si>
  <si>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</si>
  <si>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</si>
  <si>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</si>
  <si>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</si>
  <si>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</si>
  <si>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</si>
  <si>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</si>
  <si>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</si>
  <si>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</si>
  <si>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</si>
  <si>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</si>
  <si>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</si>
  <si>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</si>
  <si>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</si>
  <si>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</si>
  <si>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</si>
  <si>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</si>
  <si>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</si>
  <si>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</si>
  <si>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</si>
  <si>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</si>
  <si>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</si>
  <si>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</si>
  <si>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</si>
  <si>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</si>
  <si>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</si>
  <si>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</si>
  <si>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</si>
  <si>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</si>
  <si>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</si>
  <si>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</si>
  <si>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</si>
  <si>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</si>
  <si>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</si>
  <si>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</si>
  <si>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</si>
  <si>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</si>
  <si>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</si>
  <si>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</si>
  <si>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</si>
  <si>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</si>
  <si>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</si>
  <si>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</si>
  <si>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</si>
  <si>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</si>
  <si>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</si>
  <si>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</si>
  <si>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</si>
  <si>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</si>
  <si>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</si>
  <si>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</si>
  <si>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</si>
  <si>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</si>
  <si>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</si>
  <si>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</si>
  <si>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</si>
  <si>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</si>
  <si>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</si>
  <si>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</si>
  <si>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</si>
  <si>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</si>
  <si>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</si>
  <si>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</si>
  <si>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</si>
  <si>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</si>
  <si>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</si>
  <si>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</si>
  <si>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</si>
  <si>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</si>
  <si>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</si>
  <si>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</si>
  <si>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</si>
  <si>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</si>
  <si>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</si>
  <si>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</si>
  <si>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</si>
  <si>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</si>
  <si>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</si>
  <si>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</si>
  <si>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</si>
  <si>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</si>
  <si>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</si>
  <si>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</si>
  <si>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</si>
  <si>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</si>
  <si>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</si>
  <si>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</si>
  <si>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</si>
  <si>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</si>
  <si>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</si>
  <si>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</si>
  <si>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</si>
  <si>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</si>
  <si>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</si>
  <si>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</si>
  <si>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</si>
  <si>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</si>
  <si>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</si>
  <si>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</si>
  <si>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</si>
  <si>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</si>
  <si>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</si>
  <si>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</si>
  <si>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</si>
  <si>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</si>
  <si>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</si>
  <si>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</si>
  <si>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</si>
  <si>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</si>
  <si>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</si>
  <si>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</si>
  <si>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</si>
  <si>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</si>
  <si>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</si>
  <si>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</si>
  <si>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</si>
  <si>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</si>
  <si>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</si>
  <si>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</si>
  <si>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</si>
  <si>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</si>
  <si>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</si>
  <si>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</si>
  <si>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</si>
  <si>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</si>
  <si>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</si>
  <si>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</si>
  <si>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</si>
  <si>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</si>
  <si>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</si>
  <si>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</si>
  <si>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</si>
  <si>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</si>
  <si>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</si>
  <si>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</si>
  <si>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</si>
  <si>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</si>
  <si>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</si>
  <si>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</si>
  <si>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</si>
  <si>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</si>
  <si>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</si>
  <si>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</si>
  <si>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</si>
  <si>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</si>
  <si>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</si>
  <si>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</si>
  <si>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</si>
  <si>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</si>
  <si>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</si>
  <si>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</si>
  <si>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</si>
  <si>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</si>
  <si>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</si>
  <si>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</si>
  <si>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</si>
  <si>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</si>
  <si>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</si>
  <si>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</si>
  <si>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</si>
  <si>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</si>
  <si>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</si>
  <si>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</si>
  <si>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</si>
  <si>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</si>
  <si>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</si>
  <si>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</si>
  <si>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</si>
  <si>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</si>
  <si>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</si>
  <si>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</si>
  <si>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</si>
  <si>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</si>
  <si>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</si>
  <si>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</si>
  <si>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</si>
  <si>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</si>
  <si>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</si>
  <si>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</si>
  <si>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</si>
  <si>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</si>
  <si>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</si>
  <si>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</si>
  <si>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</si>
  <si>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</si>
  <si>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</si>
  <si>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</si>
  <si>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</si>
  <si>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</si>
  <si>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</si>
  <si>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</si>
  <si>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</si>
  <si>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</si>
  <si>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</si>
  <si>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</si>
  <si>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</si>
  <si>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</si>
  <si>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</si>
  <si>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</si>
  <si>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</si>
  <si>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</si>
  <si>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</si>
  <si>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</si>
  <si>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</si>
  <si>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</si>
  <si>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</si>
  <si>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</si>
  <si>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</si>
  <si>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</si>
  <si>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</si>
  <si>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</si>
  <si>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</si>
  <si>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</si>
  <si>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</si>
  <si>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</si>
  <si>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</si>
  <si>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</si>
  <si>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</si>
  <si>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</si>
  <si>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</si>
  <si>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</si>
  <si>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</si>
  <si>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</si>
  <si>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</si>
  <si>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</si>
  <si>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</si>
  <si>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</si>
  <si>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</si>
  <si>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</si>
  <si>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</si>
  <si>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</si>
  <si>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</si>
  <si>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</si>
  <si>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</si>
  <si>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</si>
  <si>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</si>
  <si>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</si>
  <si>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</si>
  <si>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</si>
  <si>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</si>
  <si>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</si>
  <si>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</si>
  <si>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</si>
  <si>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</si>
  <si>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</si>
  <si>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</si>
  <si>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</si>
  <si>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</si>
  <si>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</si>
  <si>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</si>
  <si>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</si>
  <si>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</si>
  <si>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</si>
  <si>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</si>
  <si>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</si>
  <si>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</si>
  <si>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</si>
  <si>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</si>
  <si>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</si>
  <si>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</si>
  <si>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</si>
  <si>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</si>
  <si>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</si>
  <si>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</si>
  <si>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</si>
  <si>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</si>
  <si>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</si>
  <si>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</si>
  <si>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</si>
  <si>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</si>
  <si>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</si>
  <si>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</si>
  <si>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</si>
  <si>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</si>
  <si>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</si>
  <si>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</si>
  <si>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</si>
  <si>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</si>
  <si>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</si>
  <si>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</si>
  <si>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</si>
  <si>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</si>
  <si>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</si>
  <si>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</si>
  <si>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</si>
  <si>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</si>
  <si>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</si>
  <si>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</si>
  <si>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</si>
  <si>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</si>
  <si>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</si>
  <si>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</si>
  <si>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</si>
  <si>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</si>
  <si>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</si>
  <si>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</si>
  <si>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</si>
  <si>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</si>
  <si>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</si>
  <si>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</si>
  <si>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</si>
  <si>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</si>
  <si>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</si>
  <si>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</si>
  <si>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</si>
  <si>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</si>
  <si>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</si>
  <si>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</si>
  <si>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</si>
  <si>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</si>
  <si>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</si>
  <si>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</si>
  <si>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</si>
  <si>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</si>
  <si>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</si>
  <si>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</si>
  <si>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</si>
  <si>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</si>
  <si>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</si>
  <si>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</si>
  <si>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</si>
  <si>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</si>
  <si>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</si>
  <si>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</si>
  <si>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</si>
  <si>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</si>
  <si>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</si>
  <si>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</si>
  <si>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</si>
  <si>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</si>
  <si>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</si>
  <si>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</si>
  <si>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</si>
  <si>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</si>
  <si>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</si>
  <si>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</si>
  <si>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</si>
  <si>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</si>
  <si>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</si>
  <si>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</si>
  <si>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</si>
  <si>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</si>
  <si>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</si>
  <si>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</si>
  <si>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</si>
  <si>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</si>
  <si>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</si>
  <si>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</si>
  <si>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</si>
  <si>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</si>
  <si>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</si>
  <si>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</si>
  <si>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</si>
  <si>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</si>
  <si>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</si>
  <si>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</si>
  <si>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</si>
  <si>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</si>
  <si>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</si>
  <si>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</si>
  <si>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</si>
  <si>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</si>
  <si>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</si>
  <si>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</si>
  <si>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</si>
  <si>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</si>
  <si>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</si>
  <si>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</si>
  <si>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</si>
  <si>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</si>
  <si>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</si>
  <si>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</si>
  <si>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</si>
  <si>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</si>
  <si>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</si>
  <si>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</si>
  <si>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</si>
  <si>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</si>
  <si>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</si>
  <si>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</si>
  <si>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</si>
  <si>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</si>
  <si>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</si>
  <si>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</si>
  <si>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</si>
  <si>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</si>
  <si>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</si>
  <si>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</si>
  <si>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</si>
  <si>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</si>
  <si>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</si>
  <si>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</si>
  <si>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</si>
  <si>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</si>
  <si>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</si>
  <si>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</si>
  <si>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</si>
  <si>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</si>
  <si>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</si>
  <si>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</si>
  <si>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</si>
  <si>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</si>
  <si>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</si>
  <si>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</si>
  <si>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</si>
  <si>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</si>
  <si>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</si>
  <si>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</si>
  <si>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</si>
  <si>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</si>
  <si>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</si>
  <si>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</si>
  <si>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</si>
  <si>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</si>
  <si>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</si>
  <si>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</si>
  <si>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</si>
  <si>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</si>
  <si>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</si>
  <si>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</si>
  <si>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</si>
  <si>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</si>
  <si>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</si>
  <si>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</si>
  <si>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</si>
  <si>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</si>
  <si>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</si>
  <si>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</si>
  <si>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</si>
  <si>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</si>
  <si>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</si>
  <si>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</si>
  <si>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</si>
  <si>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</si>
  <si>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</si>
  <si>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</si>
  <si>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</si>
  <si>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</si>
  <si>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</si>
  <si>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</si>
  <si>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</si>
  <si>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</si>
  <si>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</si>
  <si>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</si>
  <si>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</si>
  <si>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</si>
  <si>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</si>
  <si>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</si>
  <si>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</si>
  <si>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</si>
  <si>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</si>
  <si>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</si>
  <si>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</si>
  <si>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</si>
  <si>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</si>
  <si>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</si>
  <si>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</si>
  <si>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</si>
  <si>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</si>
  <si>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</si>
  <si>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</si>
  <si>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</si>
  <si>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</si>
  <si>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</si>
  <si>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</si>
  <si>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</si>
  <si>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</si>
  <si>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</si>
  <si>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</si>
  <si>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</si>
  <si>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</si>
  <si>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</si>
  <si>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</si>
  <si>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</si>
  <si>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</si>
  <si>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</si>
  <si>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</si>
  <si>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</si>
  <si>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</si>
  <si>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</si>
  <si>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</si>
  <si>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</si>
  <si>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</si>
  <si>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</si>
  <si>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</si>
  <si>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</si>
  <si>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</si>
  <si>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</si>
  <si>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</si>
  <si>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</si>
  <si>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</si>
  <si>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</si>
  <si>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</si>
  <si>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</si>
  <si>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</si>
  <si>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</si>
  <si>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</si>
  <si>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</si>
  <si>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</si>
  <si>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</si>
  <si>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</si>
  <si>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</si>
  <si>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</si>
  <si>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</si>
  <si>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</si>
  <si>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</si>
  <si>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</si>
  <si>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</si>
  <si>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</si>
  <si>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</si>
  <si>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</si>
  <si>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</si>
  <si>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</si>
  <si>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</si>
  <si>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</si>
  <si>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</si>
  <si>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</si>
  <si>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</si>
  <si>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</si>
  <si>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</si>
  <si>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</si>
  <si>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</si>
  <si>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</si>
  <si>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</si>
  <si>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</si>
  <si>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</si>
  <si>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</si>
  <si>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</si>
  <si>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</si>
  <si>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</si>
  <si>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</si>
  <si>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</si>
  <si>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</si>
  <si>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</si>
  <si>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</si>
  <si>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</si>
  <si>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</si>
  <si>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</si>
  <si>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</si>
  <si>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</si>
  <si>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</si>
  <si>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</si>
  <si>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</si>
  <si>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</si>
  <si>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</si>
  <si>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</si>
  <si>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</si>
  <si>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</si>
  <si>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</si>
  <si>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</si>
  <si>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</si>
  <si>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</si>
  <si>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</si>
  <si>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</si>
  <si>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</si>
  <si>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</si>
  <si>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</si>
  <si>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</si>
  <si>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</si>
  <si>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</si>
  <si>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</si>
  <si>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</si>
  <si>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</si>
  <si>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</si>
  <si>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</si>
  <si>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</si>
  <si>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</si>
  <si>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</si>
  <si>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</si>
  <si>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</si>
  <si>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</si>
  <si>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</si>
  <si>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</si>
  <si>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</si>
  <si>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</si>
  <si>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</si>
  <si>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</si>
  <si>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</si>
  <si>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</si>
  <si>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</si>
  <si>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</si>
  <si>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</si>
  <si>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</si>
  <si>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</si>
  <si>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</si>
  <si>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</si>
  <si>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</si>
  <si>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</si>
  <si>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</si>
  <si>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</si>
  <si>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</si>
  <si>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</si>
  <si>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</si>
  <si>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</si>
  <si>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</si>
  <si>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</si>
  <si>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</si>
  <si>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</si>
  <si>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</si>
  <si>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</si>
  <si>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</si>
  <si>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</si>
  <si>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</si>
  <si>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</si>
  <si>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</si>
  <si>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</si>
  <si>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</si>
  <si>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</si>
  <si>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</si>
  <si>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</si>
  <si>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</si>
  <si>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</si>
  <si>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</si>
  <si>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</si>
  <si>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</si>
  <si>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</si>
  <si>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</si>
  <si>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</si>
  <si>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</si>
  <si>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</si>
  <si>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</si>
  <si>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</si>
  <si>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</si>
  <si>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</si>
  <si>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</si>
  <si>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</si>
  <si>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</si>
  <si>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</si>
  <si>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</si>
  <si>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</si>
  <si>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</si>
  <si>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</si>
  <si>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</si>
  <si>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</si>
  <si>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</si>
  <si>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</si>
  <si>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</si>
  <si>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</si>
  <si>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</si>
  <si>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</si>
  <si>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</si>
  <si>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</si>
  <si>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</si>
  <si>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</si>
  <si>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</si>
  <si>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</si>
  <si>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</si>
  <si>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</si>
  <si>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</si>
  <si>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</si>
  <si>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</si>
  <si>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</si>
  <si>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</si>
  <si>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</si>
  <si>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</si>
  <si>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</si>
  <si>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</si>
  <si>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</si>
  <si>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</si>
  <si>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</si>
  <si>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</si>
  <si>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</si>
  <si>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</si>
  <si>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</si>
  <si>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</si>
  <si>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</si>
  <si>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</si>
  <si>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</si>
  <si>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</si>
  <si>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</si>
  <si>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</si>
  <si>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</si>
  <si>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</si>
  <si>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</si>
  <si>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</si>
  <si>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</si>
  <si>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</si>
  <si>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</si>
  <si>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</si>
  <si>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</si>
  <si>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</si>
  <si>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</si>
  <si>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</si>
  <si>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</si>
  <si>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</si>
  <si>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</si>
  <si>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</si>
  <si>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</si>
  <si>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</si>
  <si>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</si>
  <si>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</si>
  <si>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</si>
  <si>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</si>
  <si>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</si>
  <si>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</si>
  <si>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</si>
  <si>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</si>
  <si>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</si>
  <si>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</si>
  <si>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</si>
  <si>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</si>
  <si>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</si>
  <si>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</si>
  <si>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</si>
  <si>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</si>
  <si>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</si>
  <si>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</si>
  <si>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</si>
  <si>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</si>
  <si>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</si>
  <si>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</si>
  <si>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</si>
  <si>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</si>
  <si>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</si>
  <si>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</si>
  <si>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</si>
  <si>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</si>
  <si>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</si>
  <si>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</si>
  <si>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</si>
  <si>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</si>
  <si>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</si>
  <si>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</si>
  <si>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</si>
  <si>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</si>
  <si>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</si>
  <si>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</si>
  <si>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</si>
  <si>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</si>
  <si>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</si>
  <si>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</si>
  <si>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</si>
  <si>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</si>
  <si>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</si>
  <si>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</si>
  <si>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</si>
  <si>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</si>
  <si>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</si>
  <si>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</si>
  <si>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</si>
  <si>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</si>
  <si>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</si>
  <si>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</si>
  <si>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</si>
  <si>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</si>
  <si>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</si>
  <si>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</si>
  <si>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</si>
  <si>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</si>
  <si>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</si>
  <si>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</si>
  <si>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</si>
  <si>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</si>
  <si>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</si>
  <si>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</si>
  <si>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</si>
  <si>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</si>
  <si>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</si>
  <si>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</si>
  <si>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</si>
  <si>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</si>
  <si>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</si>
  <si>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</si>
  <si>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</si>
  <si>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</si>
  <si>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</si>
  <si>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</si>
  <si>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</si>
  <si>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</si>
  <si>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</si>
  <si>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</si>
  <si>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</si>
  <si>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</si>
  <si>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</si>
  <si>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</si>
  <si>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</si>
  <si>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</si>
  <si>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</si>
  <si>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</si>
  <si>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</si>
  <si>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</si>
  <si>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</si>
  <si>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</si>
  <si>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</si>
  <si>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</si>
  <si>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</si>
  <si>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</si>
  <si>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</si>
  <si>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</si>
  <si>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</si>
  <si>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</si>
  <si>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</si>
  <si>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</si>
  <si>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</si>
  <si>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</si>
  <si>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</si>
  <si>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</si>
  <si>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</si>
  <si>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</si>
  <si>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</si>
  <si>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</si>
  <si>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</si>
  <si>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</si>
  <si>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</si>
  <si>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</si>
  <si>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</si>
  <si>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</si>
  <si>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</si>
  <si>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</si>
  <si>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</si>
  <si>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</si>
  <si>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</si>
  <si>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</si>
  <si>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</si>
  <si>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</si>
  <si>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</si>
  <si>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</si>
  <si>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</si>
  <si>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</si>
  <si>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</si>
  <si>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</si>
  <si>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</si>
  <si>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</si>
  <si>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</si>
  <si>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</si>
  <si>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</si>
  <si>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</si>
  <si>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</si>
  <si>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</si>
  <si>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</si>
  <si>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</si>
  <si>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</si>
  <si>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</si>
  <si>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</si>
  <si>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</si>
  <si>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</si>
  <si>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</si>
  <si>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</si>
  <si>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</si>
  <si>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</si>
  <si>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</si>
  <si>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</si>
  <si>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</si>
  <si>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</si>
  <si>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</si>
  <si>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</si>
  <si>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</si>
  <si>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</si>
  <si>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</si>
  <si>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</si>
  <si>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</si>
  <si>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</si>
  <si>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</si>
  <si>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</si>
  <si>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</si>
  <si>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</si>
  <si>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</si>
  <si>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</si>
  <si>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</si>
  <si>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</si>
  <si>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</si>
  <si>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</si>
  <si>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</si>
  <si>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</si>
  <si>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</si>
  <si>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</si>
  <si>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</si>
  <si>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</si>
  <si>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</si>
  <si>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</si>
  <si>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</si>
  <si>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</si>
  <si>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</si>
  <si>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</si>
  <si>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</si>
  <si>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</si>
  <si>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</si>
  <si>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</si>
  <si>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</si>
  <si>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</si>
  <si>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</si>
  <si>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</si>
  <si>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</si>
  <si>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</si>
  <si>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</si>
  <si>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</si>
  <si>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</si>
  <si>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</si>
  <si>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</si>
  <si>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</si>
  <si>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</si>
  <si>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</si>
  <si>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</si>
  <si>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</si>
  <si>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</si>
  <si>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</si>
  <si>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</si>
  <si>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</si>
  <si>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</si>
  <si>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</si>
  <si>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</si>
  <si>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</si>
  <si>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</si>
  <si>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</si>
  <si>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</si>
  <si>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</si>
  <si>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</si>
  <si>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</si>
  <si>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</si>
  <si>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</si>
  <si>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</si>
  <si>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</si>
  <si>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</si>
  <si>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</si>
  <si>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</si>
  <si>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</si>
  <si>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</si>
  <si>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</si>
  <si>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</si>
  <si>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</si>
  <si>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</si>
  <si>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</si>
  <si>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</si>
  <si>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</si>
  <si>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</si>
  <si>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</si>
  <si>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</si>
  <si>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</si>
  <si>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</si>
  <si>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</si>
  <si>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</si>
  <si>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</si>
  <si>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</si>
  <si>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</si>
  <si>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</si>
  <si>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</si>
  <si>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</si>
  <si>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</si>
  <si>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</si>
  <si>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</si>
  <si>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</si>
  <si>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</si>
  <si>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</si>
  <si>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</si>
  <si>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</si>
  <si>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</si>
  <si>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</si>
  <si>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</si>
  <si>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</si>
  <si>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</si>
  <si>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</si>
  <si>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</si>
  <si>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</si>
  <si>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</si>
  <si>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</si>
  <si>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</si>
  <si>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</si>
  <si>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</si>
  <si>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</si>
  <si>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</si>
  <si>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</si>
  <si>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</si>
  <si>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</si>
  <si>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</si>
  <si>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</si>
  <si>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</si>
  <si>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</si>
  <si>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</si>
  <si>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</si>
  <si>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</si>
  <si>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</si>
  <si>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</si>
  <si>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</si>
  <si>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</si>
  <si>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</si>
  <si>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</si>
  <si>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</si>
  <si>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</si>
  <si>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</si>
  <si>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</si>
  <si>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</si>
  <si>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</si>
  <si>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</si>
  <si>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</si>
  <si>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</si>
  <si>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</si>
  <si>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</si>
  <si>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</si>
  <si>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</si>
  <si>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</si>
  <si>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</si>
  <si>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</si>
  <si>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</si>
  <si>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</si>
  <si>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</si>
  <si>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</si>
  <si>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</si>
  <si>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</si>
  <si>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</si>
  <si>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</si>
  <si>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</si>
  <si>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</si>
  <si>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</si>
  <si>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</si>
  <si>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</si>
  <si>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</si>
  <si>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</si>
  <si>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</si>
  <si>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</si>
  <si>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</si>
  <si>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</si>
  <si>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</si>
  <si>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</si>
  <si>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</si>
  <si>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</si>
  <si>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</si>
  <si>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</si>
  <si>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</si>
  <si>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</si>
  <si>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</si>
  <si>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</si>
  <si>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</si>
  <si>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</si>
  <si>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</si>
  <si>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</si>
  <si>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</si>
  <si>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</si>
  <si>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</si>
  <si>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</si>
  <si>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</si>
  <si>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</si>
  <si>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</si>
  <si>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</si>
  <si>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</si>
  <si>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</si>
  <si>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</si>
  <si>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</si>
  <si>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</si>
  <si>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</si>
  <si>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</si>
  <si>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</si>
  <si>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</si>
  <si>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</si>
  <si>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</si>
  <si>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</si>
  <si>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</si>
  <si>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</si>
  <si>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</si>
  <si>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</si>
  <si>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</si>
  <si>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</si>
  <si>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</si>
  <si>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</si>
  <si>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</si>
  <si>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</si>
  <si>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</si>
  <si>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</si>
  <si>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</si>
  <si>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</si>
  <si>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</si>
  <si>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</si>
  <si>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</si>
  <si>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</si>
  <si>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</si>
  <si>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</si>
  <si>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</si>
  <si>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</si>
  <si>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</si>
  <si>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</si>
  <si>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</si>
  <si>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</si>
  <si>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</si>
  <si>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</si>
  <si>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</si>
  <si>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</si>
  <si>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</si>
  <si>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</si>
  <si>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</si>
  <si>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</si>
  <si>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</si>
  <si>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</si>
  <si>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</si>
  <si>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</si>
  <si>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</si>
  <si>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</si>
  <si>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</si>
  <si>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</si>
  <si>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</si>
  <si>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</si>
  <si>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</si>
  <si>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</si>
  <si>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</si>
  <si>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</si>
  <si>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</si>
  <si>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</si>
  <si>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</si>
  <si>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</si>
  <si>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</si>
  <si>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</si>
  <si>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</si>
  <si>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</si>
  <si>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</si>
  <si>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</si>
  <si>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</si>
  <si>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</si>
  <si>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</si>
  <si>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</si>
  <si>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</si>
  <si>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</si>
  <si>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</si>
  <si>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</si>
  <si>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</si>
  <si>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</si>
  <si>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</si>
  <si>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</si>
  <si>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</si>
  <si>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</si>
  <si>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</si>
  <si>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</si>
  <si>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</si>
  <si>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</si>
  <si>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</si>
  <si>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</si>
  <si>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</si>
  <si>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</si>
  <si>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</si>
  <si>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</si>
  <si>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</si>
  <si>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</si>
  <si>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</si>
  <si>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</si>
  <si>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</si>
  <si>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</si>
  <si>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</si>
  <si>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</si>
  <si>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</si>
  <si>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</si>
  <si>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</si>
  <si>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</si>
  <si>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</si>
  <si>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</si>
  <si>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</si>
  <si>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</si>
  <si>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</si>
  <si>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</si>
  <si>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</si>
  <si>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</si>
  <si>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</si>
  <si>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</si>
  <si>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</si>
  <si>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</si>
  <si>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</si>
  <si>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</si>
  <si>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</si>
  <si>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</si>
  <si>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</si>
  <si>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</si>
  <si>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</si>
  <si>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</si>
  <si>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</si>
  <si>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</si>
  <si>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</si>
  <si>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</si>
  <si>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</si>
  <si>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</si>
  <si>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</si>
  <si>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</si>
  <si>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</si>
  <si>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</si>
  <si>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</si>
  <si>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</si>
  <si>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</si>
  <si>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</si>
  <si>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</si>
  <si>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</si>
  <si>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</si>
  <si>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</si>
  <si>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</si>
  <si>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</si>
  <si>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</si>
  <si>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</si>
  <si>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</si>
  <si>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</si>
  <si>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</si>
  <si>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</si>
  <si>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</si>
  <si>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</si>
  <si>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</si>
  <si>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</si>
  <si>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</si>
  <si>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</si>
  <si>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</si>
  <si>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</si>
  <si>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</si>
  <si>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</si>
  <si>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</si>
  <si>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</si>
  <si>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</si>
  <si>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</si>
  <si>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</si>
  <si>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</si>
  <si>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</si>
  <si>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</si>
  <si>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</si>
  <si>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</si>
  <si>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</si>
  <si>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</si>
  <si>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</si>
  <si>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</si>
  <si>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</si>
  <si>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</si>
  <si>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</si>
  <si>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</si>
  <si>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</si>
  <si>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</si>
  <si>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</si>
  <si>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</si>
  <si>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</si>
  <si>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</si>
  <si>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</si>
  <si>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</si>
  <si>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</si>
  <si>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</si>
  <si>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</si>
  <si>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</si>
  <si>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</si>
  <si>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</si>
  <si>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</si>
  <si>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</si>
  <si>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</si>
  <si>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</si>
  <si>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</si>
  <si>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</si>
  <si>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</si>
  <si>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</si>
  <si>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</si>
  <si>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</si>
  <si>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</si>
  <si>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</si>
  <si>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</si>
  <si>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</si>
  <si>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</si>
  <si>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</si>
  <si>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</si>
  <si>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</si>
  <si>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</si>
  <si>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</si>
  <si>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</si>
  <si>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</si>
  <si>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</si>
  <si>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</si>
  <si>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</si>
  <si>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</si>
  <si>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</si>
  <si>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</si>
  <si>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</si>
  <si>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</si>
  <si>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</si>
  <si>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</si>
  <si>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</si>
  <si>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</si>
  <si>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</si>
  <si>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</si>
  <si>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</si>
  <si>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</si>
  <si>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</si>
  <si>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</si>
  <si>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</si>
  <si>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</si>
  <si>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</si>
  <si>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</si>
  <si>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</si>
  <si>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</si>
  <si>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</si>
  <si>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</si>
  <si>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</si>
  <si>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</si>
  <si>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</si>
  <si>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</si>
  <si>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</si>
  <si>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</si>
  <si>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</si>
  <si>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</si>
  <si>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</si>
  <si>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</si>
  <si>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</si>
  <si>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</si>
  <si>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</si>
  <si>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</si>
  <si>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</si>
  <si>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</si>
  <si>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</si>
  <si>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</si>
  <si>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</si>
  <si>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</si>
  <si>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</si>
  <si>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</si>
  <si>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</si>
  <si>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</si>
  <si>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</si>
  <si>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</si>
  <si>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</si>
  <si>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</si>
  <si>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</si>
  <si>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</si>
  <si>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</si>
  <si>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</si>
  <si>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</si>
  <si>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</si>
  <si>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</si>
  <si>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</si>
  <si>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</si>
  <si>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</si>
  <si>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</si>
  <si>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</si>
  <si>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</si>
  <si>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</si>
  <si>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</si>
  <si>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</si>
  <si>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</si>
  <si>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</si>
  <si>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</si>
  <si>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</si>
  <si>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</si>
  <si>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</si>
  <si>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</si>
  <si>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</si>
  <si>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</si>
  <si>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</si>
  <si>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</si>
  <si>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</si>
  <si>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</si>
  <si>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</si>
  <si>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</si>
  <si>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</si>
  <si>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</si>
  <si>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</si>
  <si>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</si>
  <si>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</si>
  <si>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</si>
  <si>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</si>
  <si>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</si>
  <si>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</si>
  <si>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</si>
  <si>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</si>
  <si>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</si>
  <si>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</si>
  <si>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</si>
  <si>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</si>
  <si>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</si>
  <si>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</si>
  <si>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</si>
  <si>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</si>
  <si>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</si>
  <si>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</si>
  <si>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</si>
  <si>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</si>
  <si>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</si>
  <si>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</si>
  <si>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</si>
  <si>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</si>
  <si>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</si>
  <si>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</si>
  <si>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</si>
  <si>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</si>
  <si>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</si>
  <si>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</si>
  <si>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</si>
  <si>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</si>
  <si>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</si>
  <si>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</si>
  <si>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</si>
  <si>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</si>
  <si>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</si>
  <si>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</si>
  <si>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</si>
  <si>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</si>
  <si>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</si>
  <si>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</si>
  <si>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</si>
  <si>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</si>
  <si>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</si>
  <si>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</si>
  <si>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</si>
  <si>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</si>
  <si>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</si>
  <si>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</si>
  <si>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</si>
  <si>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</si>
  <si>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</si>
  <si>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</si>
  <si>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</si>
  <si>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</si>
  <si>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</si>
  <si>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</si>
  <si>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</si>
  <si>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</si>
  <si>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</si>
  <si>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</si>
  <si>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</si>
  <si>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</si>
  <si>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</si>
  <si>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</si>
  <si>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</si>
  <si>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</si>
  <si>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</si>
  <si>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</si>
  <si>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</si>
  <si>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</si>
  <si>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</si>
  <si>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</si>
  <si>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</si>
  <si>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</si>
  <si>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</si>
  <si>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</si>
  <si>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</si>
  <si>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</si>
  <si>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</si>
  <si>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</si>
  <si>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</si>
  <si>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</si>
  <si>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</si>
  <si>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</si>
  <si>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</si>
  <si>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</si>
  <si>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</si>
  <si>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</si>
  <si>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</si>
  <si>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</si>
  <si>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</si>
  <si>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</si>
  <si>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</si>
  <si>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</si>
  <si>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</si>
  <si>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</si>
  <si>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</si>
  <si>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</si>
  <si>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</si>
  <si>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</si>
  <si>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</si>
  <si>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</si>
  <si>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</si>
  <si>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</si>
  <si>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</si>
  <si>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</si>
  <si>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</si>
  <si>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</si>
  <si>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</si>
  <si>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</si>
  <si>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</si>
  <si>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</si>
  <si>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</si>
  <si>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</si>
  <si>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</si>
  <si>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</si>
  <si>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</si>
  <si>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</si>
  <si>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</si>
  <si>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</si>
  <si>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</si>
  <si>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</si>
  <si>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</si>
  <si>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</si>
  <si>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</si>
  <si>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</si>
  <si>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</si>
  <si>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</si>
  <si>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</si>
  <si>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</si>
  <si>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</si>
  <si>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</si>
  <si>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</si>
  <si>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</si>
  <si>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</si>
  <si>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</si>
  <si>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</si>
  <si>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</si>
  <si>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</si>
  <si>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</si>
  <si>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</si>
  <si>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</si>
  <si>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</si>
  <si>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</si>
  <si>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</si>
  <si>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</si>
  <si>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</si>
  <si>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</si>
  <si>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</si>
  <si>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</si>
  <si>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</si>
  <si>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</si>
  <si>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</si>
  <si>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</si>
  <si>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</si>
  <si>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</si>
  <si>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</si>
  <si>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</si>
  <si>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</si>
  <si>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</si>
  <si>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</si>
  <si>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</si>
  <si>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</si>
  <si>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</si>
  <si>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</si>
  <si>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</si>
  <si>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</si>
  <si>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</si>
  <si>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</si>
  <si>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</si>
  <si>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</si>
  <si>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</si>
  <si>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</si>
  <si>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</si>
  <si>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</si>
  <si>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</si>
  <si>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</si>
  <si>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</si>
  <si>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</si>
  <si>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</si>
  <si>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</si>
  <si>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</si>
  <si>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</si>
  <si>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</si>
  <si>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</si>
  <si>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</si>
  <si>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</si>
  <si>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</si>
  <si>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</si>
  <si>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</si>
  <si>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</si>
  <si>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</si>
  <si>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</si>
  <si>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</si>
  <si>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</si>
  <si>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</si>
  <si>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</si>
  <si>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</si>
  <si>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</si>
  <si>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</si>
  <si>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</si>
  <si>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</si>
  <si>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</si>
  <si>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</si>
  <si>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</si>
  <si>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</si>
  <si>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</si>
  <si>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</si>
  <si>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</si>
  <si>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</si>
  <si>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</si>
  <si>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</si>
  <si>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</si>
  <si>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</si>
  <si>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</si>
  <si>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</si>
  <si>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</si>
  <si>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</si>
  <si>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</si>
  <si>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</si>
  <si>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</si>
  <si>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</si>
  <si>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</si>
  <si>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</si>
  <si>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</si>
  <si>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</si>
  <si>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</si>
  <si>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</si>
  <si>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</si>
  <si>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</si>
  <si>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</si>
  <si>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</si>
  <si>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</si>
  <si>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</si>
  <si>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</si>
  <si>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</si>
  <si>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</si>
  <si>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</si>
  <si>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</si>
  <si>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</si>
  <si>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</si>
  <si>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</si>
  <si>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</si>
  <si>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</si>
  <si>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</si>
  <si>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</si>
  <si>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</si>
  <si>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</si>
  <si>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</si>
  <si>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</si>
  <si>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</si>
  <si>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</si>
  <si>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</si>
  <si>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</si>
  <si>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</si>
  <si>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</si>
  <si>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</si>
  <si>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</si>
  <si>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</si>
  <si>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</si>
  <si>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</si>
  <si>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</si>
  <si>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</si>
  <si>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</si>
  <si>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</si>
  <si>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</si>
  <si>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</si>
  <si>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</si>
  <si>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</si>
  <si>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</si>
  <si>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</si>
  <si>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</si>
  <si>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</si>
  <si>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</si>
  <si>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</si>
  <si>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</si>
  <si>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</si>
  <si>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</si>
  <si>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</si>
  <si>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</si>
  <si>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</si>
  <si>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</si>
  <si>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</si>
  <si>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</si>
  <si>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</si>
  <si>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</si>
  <si>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</si>
  <si>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</si>
  <si>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</si>
  <si>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</si>
  <si>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</si>
  <si>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</si>
  <si>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</si>
  <si>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</si>
  <si>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</si>
  <si>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</si>
  <si>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</si>
  <si>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</si>
  <si>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</si>
  <si>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</si>
  <si>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</si>
  <si>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</si>
  <si>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</si>
  <si>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</si>
  <si>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</si>
  <si>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</si>
  <si>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</si>
  <si>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</si>
  <si>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</si>
  <si>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</si>
  <si>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</si>
  <si>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</si>
  <si>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</si>
  <si>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</si>
  <si>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</si>
  <si>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</si>
  <si>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</si>
  <si>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</si>
  <si>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</si>
  <si>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</si>
  <si>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</si>
  <si>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</si>
  <si>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</si>
  <si>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</si>
  <si>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</si>
  <si>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</si>
  <si>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</si>
  <si>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</si>
  <si>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</si>
  <si>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</si>
  <si>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</si>
  <si>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</si>
  <si>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</si>
  <si>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</si>
  <si>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</si>
  <si>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</si>
  <si>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</si>
  <si>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</si>
  <si>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</si>
  <si>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</si>
  <si>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</si>
  <si>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</si>
  <si>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</si>
  <si>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</si>
  <si>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</si>
  <si>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</si>
  <si>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</si>
  <si>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</si>
  <si>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</si>
  <si>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</si>
  <si>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</si>
  <si>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</si>
  <si>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</si>
  <si>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</si>
  <si>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</si>
  <si>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</si>
  <si>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</si>
  <si>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</si>
  <si>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</si>
  <si>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</si>
  <si>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</si>
  <si>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</si>
  <si>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</si>
  <si>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</si>
  <si>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</si>
  <si>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</si>
  <si>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</si>
  <si>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</si>
  <si>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</si>
  <si>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</si>
  <si>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</si>
  <si>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</si>
  <si>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</si>
  <si>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</si>
  <si>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</si>
  <si>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</si>
  <si>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</si>
  <si>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</si>
  <si>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</si>
  <si>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</si>
  <si>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</si>
  <si>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</si>
  <si>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</si>
  <si>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</si>
  <si>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</si>
  <si>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</si>
  <si>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</si>
  <si>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</si>
  <si>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</si>
  <si>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</si>
  <si>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</si>
  <si>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</si>
  <si>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</si>
  <si>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</si>
  <si>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</si>
  <si>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</si>
  <si>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</si>
  <si>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</si>
  <si>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</si>
  <si>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</si>
  <si>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</si>
  <si>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</si>
  <si>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</si>
  <si>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</si>
  <si>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</si>
  <si>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</si>
  <si>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</si>
  <si>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</si>
  <si>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</si>
  <si>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</si>
  <si>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</si>
  <si>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</si>
  <si>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</si>
  <si>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</si>
  <si>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</si>
  <si>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</si>
  <si>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</si>
  <si>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</si>
  <si>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</si>
  <si>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</si>
  <si>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</si>
  <si>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</si>
  <si>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</si>
  <si>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</si>
  <si>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</si>
  <si>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</si>
  <si>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</si>
  <si>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</si>
  <si>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</si>
  <si>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</si>
  <si>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</si>
  <si>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</si>
  <si>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</si>
  <si>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</si>
  <si>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</si>
  <si>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</si>
  <si>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</si>
  <si>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</si>
  <si>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</si>
  <si>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</si>
  <si>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</si>
  <si>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</si>
  <si>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</si>
  <si>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</si>
  <si>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</si>
  <si>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</si>
  <si>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</si>
  <si>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</si>
  <si>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</si>
  <si>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</si>
  <si>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</si>
  <si>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</si>
  <si>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</si>
  <si>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</si>
  <si>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</si>
  <si>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</si>
  <si>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</si>
  <si>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</si>
  <si>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</si>
  <si>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</si>
  <si>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</si>
  <si>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</si>
  <si>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</si>
  <si>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</si>
  <si>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</si>
  <si>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</si>
  <si>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</si>
  <si>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</si>
  <si>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</si>
  <si>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</si>
  <si>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</si>
  <si>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</si>
  <si>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</si>
  <si>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</si>
  <si>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</si>
  <si>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</si>
  <si>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</si>
  <si>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</si>
  <si>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</si>
  <si>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</si>
  <si>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</si>
  <si>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</si>
  <si>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</si>
  <si>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</si>
  <si>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</si>
  <si>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</si>
  <si>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</si>
  <si>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</si>
  <si>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</si>
  <si>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</si>
  <si>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</si>
  <si>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</si>
  <si>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</si>
  <si>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</si>
  <si>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</si>
  <si>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</si>
  <si>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</si>
  <si>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</si>
  <si>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</si>
  <si>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</si>
  <si>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</si>
  <si>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</si>
  <si>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</si>
  <si>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</si>
  <si>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</si>
  <si>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</si>
  <si>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</si>
  <si>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</si>
  <si>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</si>
  <si>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</si>
  <si>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</si>
  <si>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</si>
  <si>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</si>
  <si>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</si>
  <si>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</si>
  <si>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</si>
  <si>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</si>
  <si>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</si>
  <si>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</si>
  <si>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</si>
  <si>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</si>
  <si>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</si>
  <si>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</si>
  <si>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</si>
  <si>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</si>
  <si>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</si>
  <si>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</si>
  <si>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</si>
  <si>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</si>
  <si>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</si>
  <si>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</si>
  <si>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</si>
  <si>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</si>
  <si>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</si>
  <si>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</si>
  <si>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</si>
  <si>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</si>
  <si>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</si>
  <si>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</si>
  <si>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</si>
  <si>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</si>
  <si>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</si>
  <si>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</si>
  <si>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</si>
  <si>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</si>
  <si>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</si>
  <si>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</si>
  <si>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</si>
  <si>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</si>
  <si>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</si>
  <si>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</si>
  <si>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</si>
  <si>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</si>
  <si>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</si>
  <si>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</si>
  <si>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</si>
  <si>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</si>
  <si>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</si>
  <si>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</si>
  <si>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</si>
  <si>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</si>
  <si>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</si>
  <si>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</si>
  <si>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</si>
  <si>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</si>
  <si>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</si>
  <si>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</si>
  <si>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</si>
  <si>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</si>
  <si>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</si>
  <si>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</si>
  <si>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</si>
  <si>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</si>
  <si>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</si>
  <si>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</si>
  <si>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</si>
  <si>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</si>
  <si>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</si>
  <si>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</si>
  <si>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</si>
  <si>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</si>
  <si>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</si>
  <si>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</si>
  <si>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</si>
  <si>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</si>
  <si>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</si>
  <si>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</si>
  <si>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</si>
  <si>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</si>
  <si>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</si>
  <si>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</si>
  <si>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</si>
  <si>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</si>
  <si>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</si>
  <si>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</si>
  <si>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</si>
  <si>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</si>
  <si>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</si>
  <si>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</si>
  <si>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</si>
  <si>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</si>
  <si>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</si>
  <si>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</si>
  <si>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</si>
  <si>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</si>
  <si>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</si>
  <si>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</si>
  <si>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</si>
  <si>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</si>
  <si>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</si>
  <si>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</si>
  <si>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</si>
  <si>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</si>
  <si>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</si>
  <si>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</si>
  <si>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</si>
  <si>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</si>
  <si>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</si>
  <si>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</si>
  <si>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</si>
  <si>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</si>
  <si>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</si>
  <si>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</si>
  <si>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</si>
  <si>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</si>
  <si>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</si>
  <si>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</si>
  <si>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</si>
  <si>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</si>
  <si>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</si>
  <si>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</si>
  <si>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</si>
  <si>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</si>
  <si>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</si>
  <si>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</si>
  <si>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</si>
  <si>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</si>
  <si>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</si>
  <si>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</si>
  <si>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</si>
  <si>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</si>
  <si>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</si>
  <si>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</si>
  <si>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</si>
  <si>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</si>
  <si>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</si>
  <si>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</si>
  <si>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</si>
  <si>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</si>
  <si>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</si>
  <si>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</si>
  <si>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</si>
  <si>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</si>
  <si>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</si>
  <si>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</si>
  <si>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</si>
  <si>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</si>
  <si>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</si>
  <si>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</si>
  <si>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</si>
  <si>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</si>
  <si>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</si>
  <si>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</si>
  <si>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</si>
  <si>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</si>
  <si>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</si>
  <si>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</si>
  <si>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</si>
  <si>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</si>
  <si>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</si>
  <si>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</si>
  <si>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</si>
  <si>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</si>
  <si>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</si>
  <si>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</si>
  <si>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</si>
  <si>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</si>
  <si>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</si>
  <si>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</si>
  <si>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</si>
  <si>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</si>
  <si>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</si>
  <si>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</si>
  <si>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</si>
  <si>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</si>
  <si>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</si>
  <si>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</si>
  <si>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</si>
  <si>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</si>
  <si>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</si>
  <si>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</si>
  <si>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</si>
  <si>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</si>
  <si>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</si>
  <si>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</si>
  <si>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</si>
  <si>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</si>
  <si>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</si>
  <si>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</si>
  <si>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</si>
  <si>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</si>
  <si>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</si>
  <si>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</si>
  <si>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</si>
  <si>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</si>
  <si>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</si>
  <si>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</si>
  <si>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</si>
  <si>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</si>
  <si>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</si>
  <si>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</si>
  <si>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</si>
  <si>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</si>
  <si>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</si>
  <si>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</si>
  <si>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</si>
  <si>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</si>
  <si>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</si>
  <si>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</si>
  <si>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</si>
  <si>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</si>
  <si>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</si>
  <si>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</si>
  <si>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</si>
  <si>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</si>
  <si>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</si>
  <si>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</si>
  <si>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</si>
  <si>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</si>
  <si>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</si>
  <si>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</si>
  <si>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</si>
  <si>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</si>
  <si>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</si>
  <si>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</si>
  <si>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</si>
  <si>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</si>
  <si>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</si>
  <si>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</si>
  <si>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</si>
  <si>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</si>
  <si>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</si>
  <si>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</si>
  <si>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</si>
  <si>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</si>
  <si>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</si>
  <si>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</si>
  <si>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</si>
  <si>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</si>
  <si>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</si>
  <si>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</si>
  <si>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</si>
  <si>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</si>
  <si>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</si>
  <si>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</si>
  <si>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</si>
  <si>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</si>
  <si>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</si>
  <si>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</si>
  <si>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</si>
  <si>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</si>
  <si>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</si>
  <si>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</si>
  <si>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</si>
  <si>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</si>
  <si>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</si>
  <si>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</si>
  <si>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</si>
  <si>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</si>
  <si>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</si>
  <si>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</si>
  <si>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</si>
  <si>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</si>
  <si>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</si>
  <si>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</si>
  <si>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</si>
  <si>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</si>
  <si>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</si>
  <si>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</si>
  <si>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</si>
  <si>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</si>
  <si>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</si>
  <si>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</si>
  <si>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</si>
  <si>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</si>
  <si>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</si>
  <si>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</si>
  <si>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</si>
  <si>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</si>
  <si>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</si>
  <si>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</si>
  <si>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</si>
  <si>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</si>
  <si>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</si>
  <si>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</si>
  <si>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</si>
  <si>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</si>
  <si>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</si>
  <si>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</si>
  <si>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</si>
  <si>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</si>
  <si>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</si>
  <si>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</si>
  <si>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</si>
  <si>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</si>
  <si>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</si>
  <si>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</si>
  <si>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</si>
  <si>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</si>
  <si>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</si>
  <si>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</si>
  <si>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</si>
  <si>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</si>
  <si>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</si>
  <si>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</si>
  <si>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</si>
  <si>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</si>
  <si>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</si>
  <si>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</si>
  <si>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</si>
  <si>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</si>
  <si>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</si>
  <si>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</si>
  <si>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</si>
  <si>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</si>
  <si>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</si>
  <si>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</si>
  <si>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</si>
  <si>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</si>
  <si>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</si>
  <si>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</si>
  <si>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</si>
  <si>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</si>
  <si>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</si>
  <si>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</si>
  <si>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</si>
  <si>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</si>
  <si>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</si>
  <si>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</si>
  <si>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</si>
  <si>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</si>
  <si>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</si>
  <si>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</si>
  <si>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</si>
  <si>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</si>
  <si>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</si>
  <si>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</si>
  <si>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</si>
  <si>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</si>
  <si>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</si>
  <si>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</si>
  <si>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</si>
  <si>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</si>
  <si>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</si>
  <si>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</si>
  <si>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</si>
  <si>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</si>
  <si>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</si>
  <si>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</si>
  <si>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</si>
  <si>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</si>
  <si>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</si>
  <si>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</si>
  <si>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</si>
  <si>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</si>
  <si>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</si>
  <si>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</si>
  <si>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</si>
  <si>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</si>
  <si>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</si>
  <si>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</si>
  <si>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</si>
  <si>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</si>
  <si>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</si>
  <si>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</si>
  <si>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</si>
  <si>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</si>
  <si>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</si>
  <si>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</si>
  <si>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</si>
  <si>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</si>
  <si>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</si>
  <si>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</si>
  <si>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</si>
  <si>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</si>
  <si>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</si>
  <si>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</si>
  <si>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</si>
  <si>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</si>
  <si>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</si>
  <si>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</si>
  <si>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</si>
  <si>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</si>
  <si>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</si>
  <si>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</si>
  <si>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</si>
  <si>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</si>
  <si>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</si>
  <si>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</si>
  <si>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</si>
  <si>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</si>
  <si>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</si>
  <si>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</si>
  <si>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</si>
  <si>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</si>
  <si>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</si>
  <si>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</si>
  <si>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</si>
  <si>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</si>
  <si>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</si>
  <si>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</si>
  <si>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</si>
  <si>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</si>
  <si>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</si>
  <si>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</si>
  <si>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</si>
  <si>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</si>
  <si>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</si>
  <si>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</si>
  <si>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</si>
  <si>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</si>
  <si>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</si>
  <si>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</si>
  <si>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</si>
  <si>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</si>
  <si>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</si>
  <si>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</si>
  <si>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</si>
  <si>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</si>
  <si>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</si>
  <si>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</si>
  <si>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</si>
  <si>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</si>
  <si>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</si>
  <si>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</si>
  <si>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</si>
  <si>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</si>
  <si>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</si>
  <si>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</si>
  <si>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</si>
  <si>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</si>
  <si>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</si>
  <si>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</si>
  <si>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</si>
  <si>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</si>
  <si>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</si>
  <si>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</si>
  <si>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</si>
  <si>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</si>
  <si>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</si>
  <si>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</si>
  <si>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</si>
  <si>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</si>
  <si>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</si>
  <si>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</si>
  <si>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</si>
  <si>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</si>
  <si>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</si>
  <si>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</si>
  <si>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</si>
  <si>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</si>
  <si>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</si>
  <si>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</si>
  <si>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</si>
  <si>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</si>
  <si>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</si>
  <si>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</si>
  <si>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</si>
  <si>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</si>
  <si>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</si>
  <si>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</si>
  <si>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</si>
  <si>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</si>
  <si>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</si>
  <si>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</si>
  <si>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</si>
  <si>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</si>
  <si>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</si>
  <si>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</si>
  <si>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</si>
  <si>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</si>
  <si>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</si>
  <si>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</si>
  <si>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</si>
  <si>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</si>
  <si>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</si>
  <si>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</si>
  <si>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</si>
  <si>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</si>
  <si>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</si>
  <si>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</si>
  <si>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</si>
  <si>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</si>
  <si>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</si>
  <si>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</si>
  <si>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</si>
  <si>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</si>
  <si>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</si>
  <si>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</si>
  <si>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</si>
  <si>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</si>
  <si>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</si>
  <si>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</si>
  <si>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</si>
  <si>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</si>
  <si>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</si>
  <si>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</si>
  <si>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</si>
  <si>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</si>
  <si>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</si>
  <si>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</si>
  <si>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</si>
  <si>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</si>
  <si>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</si>
  <si>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</si>
  <si>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</si>
  <si>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</si>
  <si>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</si>
  <si>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</si>
  <si>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</si>
  <si>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</si>
  <si>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</si>
  <si>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</si>
  <si>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</si>
  <si>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</si>
  <si>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</si>
  <si>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</si>
  <si>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</si>
  <si>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</si>
  <si>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</si>
  <si>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</si>
  <si>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</si>
  <si>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</si>
  <si>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</si>
  <si>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</si>
  <si>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</si>
  <si>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</si>
  <si>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</si>
  <si>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</si>
  <si>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</si>
  <si>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</si>
  <si>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</si>
  <si>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</si>
  <si>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</si>
  <si>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</si>
  <si>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</si>
  <si>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</si>
  <si>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</si>
  <si>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</si>
  <si>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</si>
  <si>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</si>
  <si>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</si>
  <si>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</si>
  <si>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</si>
  <si>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</si>
  <si>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</si>
  <si>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</si>
  <si>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</si>
  <si>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</si>
  <si>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</si>
  <si>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</si>
  <si>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</si>
  <si>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</si>
  <si>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</si>
  <si>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</si>
  <si>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</si>
  <si>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</si>
  <si>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</si>
  <si>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</si>
  <si>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</si>
  <si>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</si>
  <si>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</si>
  <si>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</si>
  <si>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</si>
  <si>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</si>
  <si>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</si>
  <si>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</si>
  <si>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</si>
  <si>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</si>
  <si>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</si>
  <si>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</si>
  <si>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</si>
  <si>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</si>
  <si>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</si>
  <si>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</si>
  <si>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</si>
  <si>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</si>
  <si>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</si>
  <si>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</si>
  <si>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</si>
  <si>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</si>
  <si>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</si>
  <si>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</si>
  <si>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</si>
  <si>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</si>
  <si>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</si>
  <si>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</si>
  <si>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</si>
  <si>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</si>
  <si>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</si>
  <si>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</si>
  <si>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</si>
  <si>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</si>
  <si>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</si>
  <si>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</si>
  <si>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</si>
  <si>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</si>
  <si>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</si>
  <si>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</si>
  <si>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</si>
  <si>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</si>
  <si>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</si>
  <si>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</si>
  <si>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</si>
  <si>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</si>
  <si>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</si>
  <si>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</si>
  <si>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</si>
  <si>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</si>
  <si>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</si>
  <si>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</si>
  <si>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</si>
  <si>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</si>
  <si>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</si>
  <si>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</si>
  <si>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</si>
  <si>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</si>
  <si>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</si>
  <si>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</si>
  <si>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</si>
  <si>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</si>
  <si>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</si>
  <si>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</si>
  <si>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</si>
  <si>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</si>
  <si>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</si>
  <si>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</si>
  <si>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</si>
  <si>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</si>
  <si>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</si>
  <si>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</si>
  <si>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</si>
  <si>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</si>
  <si>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</si>
  <si>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</si>
  <si>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</si>
  <si>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</si>
  <si>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</si>
  <si>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</si>
  <si>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</si>
  <si>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</si>
  <si>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</si>
  <si>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</si>
  <si>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</si>
  <si>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</si>
  <si>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</si>
  <si>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</si>
  <si>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</si>
  <si>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</si>
  <si>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</si>
  <si>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</si>
  <si>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</si>
  <si>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</si>
  <si>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</si>
  <si>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</si>
  <si>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</si>
  <si>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</si>
  <si>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</si>
  <si>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</si>
  <si>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</si>
  <si>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</si>
  <si>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</si>
  <si>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</si>
  <si>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</si>
  <si>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</si>
  <si>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</si>
  <si>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</si>
  <si>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</si>
  <si>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</si>
  <si>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</si>
  <si>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</si>
  <si>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</si>
  <si>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</si>
  <si>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</si>
  <si>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</si>
  <si>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</si>
  <si>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</si>
  <si>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</si>
  <si>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</si>
  <si>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</si>
  <si>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</si>
  <si>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</si>
  <si>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</si>
  <si>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</si>
  <si>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</si>
  <si>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</si>
  <si>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</si>
  <si>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</si>
  <si>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</si>
  <si>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</si>
  <si>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</si>
  <si>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</si>
  <si>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</si>
  <si>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</si>
  <si>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</si>
  <si>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</si>
  <si>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</si>
  <si>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</si>
  <si>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</si>
  <si>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</si>
  <si>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</si>
  <si>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</si>
  <si>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</si>
  <si>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</si>
  <si>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</si>
  <si>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</si>
  <si>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</si>
  <si>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</si>
  <si>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</si>
  <si>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</si>
  <si>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</si>
  <si>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</si>
  <si>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</si>
  <si>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</si>
  <si>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</si>
  <si>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</si>
  <si>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</si>
  <si>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</si>
  <si>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</si>
  <si>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</si>
  <si>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</si>
  <si>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</si>
  <si>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</si>
  <si>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</si>
  <si>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</si>
  <si>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</si>
  <si>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</si>
  <si>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</si>
  <si>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</si>
  <si>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</si>
  <si>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</si>
  <si>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</si>
  <si>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</si>
  <si>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</si>
  <si>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</si>
  <si>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</si>
  <si>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</si>
  <si>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</si>
  <si>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</si>
  <si>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</si>
  <si>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</si>
  <si>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</si>
  <si>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</si>
  <si>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</si>
  <si>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</si>
  <si>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</si>
  <si>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</si>
  <si>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</si>
  <si>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</si>
  <si>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</si>
  <si>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</si>
  <si>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</si>
  <si>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</si>
  <si>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</si>
  <si>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</si>
  <si>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</si>
  <si>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</si>
  <si>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</si>
  <si>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</si>
  <si>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</si>
  <si>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</si>
  <si>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</si>
  <si>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</si>
  <si>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</si>
  <si>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</si>
  <si>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</si>
  <si>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</si>
  <si>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</si>
  <si>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</si>
  <si>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</si>
  <si>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</si>
  <si>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</si>
  <si>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</si>
  <si>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</si>
  <si>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</si>
  <si>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</si>
  <si>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</si>
  <si>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</si>
  <si>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</si>
  <si>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</si>
  <si>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</si>
  <si>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</si>
  <si>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</si>
  <si>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</si>
  <si>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</si>
  <si>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</si>
  <si>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</si>
  <si>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</si>
  <si>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</si>
  <si>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</si>
  <si>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</si>
  <si>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</si>
  <si>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</si>
  <si>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</si>
  <si>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</si>
  <si>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</si>
  <si>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</si>
  <si>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</si>
  <si>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</si>
  <si>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</si>
  <si>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</si>
  <si>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</si>
  <si>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</si>
  <si>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</si>
  <si>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</si>
  <si>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</si>
  <si>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</si>
  <si>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</si>
  <si>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</si>
  <si>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</si>
  <si>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</si>
  <si>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</si>
  <si>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</si>
  <si>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</si>
  <si>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</si>
  <si>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</si>
  <si>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</si>
  <si>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</si>
  <si>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</si>
  <si>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</si>
  <si>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</si>
  <si>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</si>
  <si>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</si>
  <si>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</si>
  <si>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</si>
  <si>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</si>
  <si>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</si>
  <si>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</si>
  <si>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</si>
  <si>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</si>
  <si>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</si>
  <si>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</si>
  <si>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</si>
  <si>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</si>
  <si>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</si>
  <si>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</si>
  <si>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</si>
  <si>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</si>
  <si>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</si>
  <si>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</si>
  <si>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</si>
  <si>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</si>
  <si>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</si>
  <si>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</si>
  <si>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</si>
  <si>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</si>
  <si>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</si>
  <si>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</si>
  <si>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</si>
  <si>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</si>
  <si>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</si>
  <si>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</si>
  <si>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</si>
  <si>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</si>
  <si>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</si>
  <si>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</si>
  <si>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</si>
  <si>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</si>
  <si>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</si>
  <si>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</si>
  <si>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</si>
  <si>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</si>
  <si>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</si>
  <si>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</si>
  <si>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</si>
  <si>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</si>
  <si>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</si>
  <si>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</si>
  <si>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</si>
  <si>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</si>
  <si>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</si>
  <si>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</si>
  <si>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</si>
  <si>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</si>
  <si>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</si>
  <si>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</si>
  <si>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</si>
  <si>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</si>
  <si>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</si>
  <si>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</si>
  <si>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</si>
  <si>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</si>
  <si>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</si>
  <si>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</si>
  <si>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</si>
  <si>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</si>
  <si>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</si>
  <si>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</si>
  <si>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</si>
  <si>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</si>
  <si>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</si>
  <si>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</si>
  <si>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</si>
  <si>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</si>
  <si>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</si>
  <si>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</si>
  <si>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</si>
  <si>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</si>
  <si>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</si>
  <si>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</si>
  <si>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</si>
  <si>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</si>
  <si>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</si>
  <si>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</si>
  <si>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</si>
  <si>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</si>
  <si>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</si>
  <si>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</si>
  <si>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</si>
  <si>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</si>
  <si>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</si>
  <si>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</si>
  <si>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</si>
  <si>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</si>
  <si>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</si>
  <si>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</si>
  <si>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</si>
  <si>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</si>
  <si>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</si>
  <si>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</si>
  <si>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</si>
  <si>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</si>
  <si>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</si>
  <si>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</si>
  <si>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</si>
  <si>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</si>
  <si>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</si>
  <si>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</si>
  <si>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</si>
  <si>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</si>
  <si>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</si>
  <si>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</si>
  <si>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</si>
  <si>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</si>
  <si>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</si>
  <si>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</si>
  <si>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</si>
  <si>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</si>
  <si>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</si>
  <si>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</si>
  <si>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</si>
  <si>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</si>
  <si>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</si>
  <si>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</si>
  <si>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</si>
  <si>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</si>
  <si>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</si>
  <si>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</si>
  <si>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</si>
  <si>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</si>
  <si>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</si>
  <si>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</si>
  <si>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</si>
  <si>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</si>
  <si>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</si>
  <si>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</si>
  <si>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</si>
  <si>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</si>
  <si>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</si>
  <si>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</si>
  <si>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</si>
  <si>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</si>
  <si>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</si>
  <si>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</si>
  <si>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</si>
  <si>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</si>
  <si>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</si>
  <si>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</si>
  <si>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</si>
  <si>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</si>
  <si>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</si>
  <si>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</si>
  <si>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</si>
  <si>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</si>
  <si>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</si>
  <si>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</si>
  <si>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</si>
  <si>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</si>
  <si>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</si>
  <si>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</si>
  <si>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</si>
  <si>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</si>
  <si>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</si>
  <si>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</si>
  <si>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</si>
  <si>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</si>
  <si>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</si>
  <si>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</si>
  <si>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</si>
  <si>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</si>
  <si>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</si>
  <si>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</si>
  <si>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</si>
  <si>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</si>
  <si>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</si>
  <si>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</si>
  <si>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</si>
  <si>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</si>
  <si>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</si>
  <si>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</si>
  <si>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</si>
  <si>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</si>
  <si>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</si>
  <si>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</si>
  <si>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</si>
  <si>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</si>
  <si>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</si>
  <si>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</si>
  <si>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</si>
  <si>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</si>
  <si>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</si>
  <si>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</si>
  <si>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</si>
  <si>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</si>
  <si>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</si>
  <si>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</si>
  <si>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</si>
  <si>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</si>
  <si>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</si>
  <si>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</si>
  <si>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</si>
  <si>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</si>
  <si>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</si>
  <si>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</si>
  <si>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</si>
  <si>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</si>
  <si>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</si>
  <si>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</si>
  <si>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</si>
  <si>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</si>
  <si>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</si>
  <si>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</si>
  <si>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</si>
  <si>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</si>
  <si>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</si>
  <si>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</si>
  <si>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</si>
  <si>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</si>
  <si>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</si>
  <si>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</si>
  <si>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</si>
  <si>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</si>
  <si>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</si>
  <si>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</si>
  <si>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</si>
  <si>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</si>
  <si>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</si>
  <si>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</si>
  <si>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</si>
  <si>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</si>
  <si>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</si>
  <si>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</si>
  <si>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</si>
  <si>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</si>
  <si>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</si>
  <si>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</si>
  <si>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</si>
  <si>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</si>
  <si>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</si>
  <si>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</si>
  <si>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</si>
  <si>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</si>
  <si>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</si>
  <si>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</si>
  <si>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</si>
  <si>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</si>
  <si>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</si>
  <si>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</si>
  <si>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</si>
  <si>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</si>
  <si>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</si>
  <si>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</si>
  <si>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</si>
  <si>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</si>
  <si>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</si>
  <si>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</si>
  <si>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</si>
  <si>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</si>
  <si>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</si>
  <si>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</si>
  <si>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</si>
  <si>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</si>
  <si>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</si>
  <si>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</si>
  <si>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</si>
  <si>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</si>
  <si>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</si>
  <si>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</si>
  <si>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</si>
  <si>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</si>
  <si>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</si>
  <si>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</si>
  <si>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</si>
  <si>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</si>
  <si>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</si>
  <si>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</si>
  <si>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</si>
  <si>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</si>
  <si>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</si>
  <si>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</si>
  <si>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</si>
  <si>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</si>
  <si>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</si>
  <si>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</si>
  <si>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</si>
  <si>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</si>
  <si>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</si>
  <si>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</si>
  <si>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</si>
  <si>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</si>
  <si>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</si>
  <si>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</si>
  <si>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</si>
  <si>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</si>
  <si>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</si>
  <si>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</si>
  <si>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</si>
  <si>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</si>
  <si>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</si>
  <si>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</si>
  <si>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</si>
  <si>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</si>
  <si>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</si>
  <si>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</si>
  <si>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</si>
  <si>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</si>
  <si>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</si>
  <si>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</si>
  <si>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</si>
  <si>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</si>
  <si>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</si>
  <si>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</si>
  <si>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</si>
  <si>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</si>
  <si>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</si>
  <si>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</si>
  <si>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</si>
  <si>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</si>
  <si>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</si>
  <si>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</si>
  <si>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</si>
  <si>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</si>
  <si>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</si>
  <si>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</si>
  <si>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</si>
  <si>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</si>
  <si>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</si>
  <si>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</si>
  <si>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</si>
  <si>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</si>
  <si>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</si>
  <si>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</si>
  <si>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</si>
  <si>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</si>
  <si>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</si>
  <si>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</si>
  <si>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</si>
  <si>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</si>
  <si>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</si>
  <si>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</si>
  <si>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</si>
  <si>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</si>
  <si>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</si>
  <si>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</si>
  <si>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</si>
  <si>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</si>
  <si>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</si>
  <si>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</si>
  <si>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</si>
  <si>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</si>
  <si>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</si>
  <si>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</si>
  <si>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</si>
  <si>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</si>
  <si>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</si>
  <si>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</si>
  <si>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</si>
  <si>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</si>
  <si>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</si>
  <si>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</si>
  <si>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</si>
  <si>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</si>
  <si>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</si>
  <si>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</si>
  <si>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</si>
  <si>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</si>
  <si>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</si>
  <si>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</si>
  <si>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</si>
  <si>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</si>
  <si>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</si>
  <si>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</si>
  <si>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</si>
  <si>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</si>
  <si>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</si>
  <si>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</si>
  <si>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</si>
  <si>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</si>
  <si>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</si>
  <si>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</si>
  <si>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</si>
  <si>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</si>
  <si>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</si>
  <si>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</si>
  <si>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</si>
  <si>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</si>
  <si>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</si>
  <si>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</si>
  <si>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</si>
  <si>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</si>
  <si>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</si>
  <si>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</si>
  <si>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</si>
  <si>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</si>
  <si>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</si>
  <si>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</si>
  <si>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</si>
  <si>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</si>
  <si>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</si>
  <si>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</si>
  <si>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</si>
  <si>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</si>
  <si>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</si>
  <si>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</si>
  <si>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</si>
  <si>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</si>
  <si>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</si>
  <si>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</si>
  <si>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</si>
  <si>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</si>
  <si>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</si>
  <si>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</si>
  <si>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</si>
  <si>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</si>
  <si>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</si>
  <si>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</si>
  <si>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</si>
  <si>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</si>
  <si>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</si>
  <si>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</si>
  <si>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</si>
  <si>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</si>
  <si>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</si>
  <si>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</si>
  <si>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</si>
  <si>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</si>
  <si>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</si>
  <si>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</si>
  <si>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</si>
  <si>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</si>
  <si>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</si>
  <si>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</si>
  <si>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</si>
  <si>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</si>
  <si>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</si>
  <si>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</si>
  <si>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</si>
  <si>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</si>
  <si>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</si>
  <si>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</si>
  <si>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</si>
  <si>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</si>
  <si>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</si>
  <si>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</si>
  <si>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</si>
  <si>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</si>
  <si>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</si>
  <si>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</si>
  <si>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</si>
  <si>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</si>
  <si>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</si>
  <si>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</si>
  <si>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</si>
  <si>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</si>
  <si>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</si>
  <si>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</si>
  <si>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</si>
  <si>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</si>
  <si>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</si>
  <si>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</si>
  <si>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</si>
  <si>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</si>
  <si>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</si>
  <si>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</si>
  <si>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</si>
  <si>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</si>
  <si>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</si>
  <si>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</si>
  <si>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</si>
  <si>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</si>
  <si>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</si>
  <si>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</si>
  <si>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</si>
  <si>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</si>
  <si>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</si>
  <si>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</si>
  <si>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</si>
  <si>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</si>
  <si>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</si>
  <si>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</si>
  <si>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</si>
  <si>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</si>
  <si>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</si>
  <si>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</si>
  <si>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</si>
  <si>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</si>
  <si>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</si>
  <si>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</si>
  <si>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</si>
  <si>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</si>
  <si>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</si>
  <si>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</si>
  <si>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</si>
  <si>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</si>
  <si>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</si>
  <si>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</si>
  <si>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</si>
  <si>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</si>
  <si>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</si>
  <si>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</si>
  <si>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</si>
  <si>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</si>
  <si>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</si>
  <si>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</si>
  <si>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</si>
  <si>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</si>
  <si>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</si>
  <si>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</si>
  <si>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</si>
  <si>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</si>
  <si>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</si>
  <si>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</si>
  <si>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</si>
  <si>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</si>
  <si>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</si>
  <si>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</si>
  <si>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</si>
  <si>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</si>
  <si>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</si>
  <si>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</si>
  <si>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</si>
  <si>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</si>
  <si>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</si>
  <si>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</si>
  <si>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</si>
  <si>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</si>
  <si>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</si>
  <si>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</si>
  <si>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</si>
  <si>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</si>
  <si>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</si>
  <si>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</si>
  <si>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</si>
  <si>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</si>
  <si>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</si>
  <si>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</si>
  <si>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</si>
  <si>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</si>
  <si>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</si>
  <si>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</si>
  <si>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</si>
  <si>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</si>
  <si>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</si>
  <si>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</si>
  <si>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</si>
  <si>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</si>
  <si>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</si>
  <si>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</si>
  <si>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</si>
  <si>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</si>
  <si>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</si>
  <si>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</si>
  <si>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</si>
  <si>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</si>
  <si>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</si>
  <si>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</si>
  <si>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</si>
  <si>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</si>
  <si>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</si>
  <si>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</si>
  <si>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</si>
  <si>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</si>
  <si>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</si>
  <si>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</si>
  <si>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</si>
  <si>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</si>
  <si>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</si>
  <si>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</si>
  <si>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</si>
  <si>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</si>
  <si>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</si>
  <si>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</si>
  <si>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</si>
  <si>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</si>
  <si>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</si>
  <si>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</si>
  <si>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</si>
  <si>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</si>
  <si>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</si>
  <si>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</si>
  <si>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</si>
  <si>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</si>
  <si>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</si>
  <si>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</si>
  <si>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</si>
  <si>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</si>
  <si>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</si>
  <si>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</si>
  <si>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</si>
  <si>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</si>
  <si>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</si>
  <si>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</si>
  <si>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</si>
  <si>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</si>
  <si>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</si>
  <si>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</si>
  <si>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</si>
  <si>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</si>
  <si>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</si>
  <si>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</si>
  <si>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</si>
  <si>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</si>
  <si>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</si>
  <si>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</si>
  <si>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</si>
  <si>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</si>
  <si>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</si>
  <si>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</si>
  <si>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</si>
  <si>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</si>
  <si>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</si>
  <si>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</si>
  <si>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</si>
  <si>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</si>
  <si>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</si>
  <si>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</si>
  <si>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</si>
  <si>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</si>
  <si>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</si>
  <si>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</si>
  <si>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</si>
  <si>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</si>
  <si>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</si>
  <si>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</si>
  <si>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</si>
  <si>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</si>
  <si>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</si>
  <si>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</si>
  <si>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</si>
  <si>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</si>
  <si>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</si>
  <si>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</si>
  <si>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</si>
  <si>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</si>
  <si>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</si>
  <si>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</si>
  <si>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</si>
  <si>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</si>
  <si>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</si>
  <si>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</si>
  <si>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</si>
  <si>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</si>
  <si>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</si>
  <si>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</si>
  <si>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</si>
  <si>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</si>
  <si>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</si>
  <si>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</si>
  <si>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</si>
  <si>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</si>
  <si>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</si>
  <si>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</si>
  <si>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</si>
  <si>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</si>
  <si>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</si>
  <si>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</si>
  <si>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</si>
  <si>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</si>
  <si>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</si>
  <si>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</si>
  <si>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</si>
  <si>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</si>
  <si>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</si>
  <si>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</si>
  <si>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</si>
  <si>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</si>
  <si>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</si>
  <si>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</si>
  <si>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</si>
  <si>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</si>
  <si>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</si>
  <si>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</si>
  <si>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</si>
  <si>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</si>
  <si>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</si>
  <si>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</si>
  <si>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</si>
  <si>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</si>
  <si>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</si>
  <si>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</si>
  <si>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</si>
  <si>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</si>
  <si>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</si>
  <si>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</si>
  <si>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</si>
  <si>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</si>
  <si>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</si>
  <si>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</si>
  <si>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</si>
  <si>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</si>
  <si>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</si>
  <si>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</si>
  <si>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</si>
  <si>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</si>
  <si>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</si>
  <si>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</si>
  <si>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</si>
  <si>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</si>
  <si>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</si>
  <si>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</si>
  <si>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</si>
  <si>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</si>
  <si>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</si>
  <si>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</si>
  <si>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</si>
  <si>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</si>
  <si>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</si>
  <si>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</si>
  <si>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</si>
  <si>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</si>
  <si>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</si>
  <si>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</si>
  <si>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</si>
  <si>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</si>
  <si>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</si>
  <si>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</si>
  <si>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</si>
  <si>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</si>
  <si>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</si>
  <si>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</si>
  <si>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</si>
  <si>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</si>
  <si>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</si>
  <si>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</si>
  <si>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</si>
  <si>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</si>
  <si>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</si>
  <si>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</si>
  <si>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</si>
  <si>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</si>
  <si>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</si>
  <si>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</si>
  <si>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</si>
  <si>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</si>
  <si>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</si>
  <si>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</si>
  <si>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</si>
  <si>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</si>
  <si>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</si>
  <si>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</si>
  <si>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</si>
  <si>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</si>
  <si>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</si>
  <si>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</si>
  <si>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</si>
  <si>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</si>
  <si>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</si>
  <si>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</si>
  <si>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</si>
  <si>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</si>
  <si>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</si>
  <si>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</si>
  <si>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</si>
  <si>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</si>
  <si>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</si>
  <si>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</si>
  <si>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</si>
  <si>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</si>
  <si>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</si>
  <si>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</si>
  <si>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</si>
  <si>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</si>
  <si>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</si>
  <si>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</si>
  <si>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</si>
  <si>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</si>
  <si>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</si>
  <si>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</si>
  <si>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</si>
  <si>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</si>
  <si>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</si>
  <si>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</si>
  <si>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</si>
  <si>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</si>
  <si>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</si>
  <si>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</si>
  <si>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</si>
  <si>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</si>
  <si>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</si>
  <si>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</si>
  <si>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</si>
  <si>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</si>
  <si>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</si>
  <si>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</si>
  <si>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</si>
  <si>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</si>
  <si>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</si>
  <si>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</si>
  <si>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</si>
  <si>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</si>
  <si>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</si>
  <si>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</si>
  <si>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</si>
  <si>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</si>
  <si>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</si>
  <si>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</si>
  <si>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</si>
  <si>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</si>
  <si>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</si>
  <si>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</si>
  <si>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</si>
  <si>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</si>
  <si>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</si>
  <si>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</si>
  <si>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</si>
  <si>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</si>
  <si>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</si>
  <si>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</si>
  <si>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</si>
  <si>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</si>
  <si>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</si>
  <si>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</si>
  <si>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</si>
  <si>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</si>
  <si>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</si>
  <si>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</si>
  <si>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</si>
  <si>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</si>
  <si>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</si>
  <si>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</si>
  <si>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</si>
  <si>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</si>
  <si>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</si>
  <si>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</si>
  <si>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</si>
  <si>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</si>
  <si>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</si>
  <si>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</si>
  <si>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</si>
  <si>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</si>
  <si>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</si>
  <si>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</si>
  <si>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</si>
  <si>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</si>
  <si>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</si>
  <si>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</si>
  <si>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</si>
  <si>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</si>
  <si>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</si>
  <si>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</si>
  <si>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</si>
  <si>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</si>
  <si>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</si>
  <si>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</si>
  <si>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</si>
  <si>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</si>
  <si>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</si>
  <si>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</si>
  <si>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</si>
  <si>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</si>
  <si>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</si>
  <si>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</si>
  <si>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</si>
  <si>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</si>
  <si>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</si>
  <si>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</si>
  <si>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</si>
  <si>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</si>
  <si>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</si>
  <si>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</si>
  <si>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</si>
  <si>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</si>
  <si>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</si>
  <si>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</si>
  <si>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</si>
  <si>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</si>
  <si>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</si>
  <si>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</si>
  <si>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</si>
  <si>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</si>
  <si>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</si>
  <si>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</si>
  <si>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</si>
  <si>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</si>
  <si>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</si>
  <si>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</si>
  <si>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</si>
  <si>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</si>
  <si>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</si>
  <si>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</si>
  <si>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</si>
  <si>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</si>
  <si>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</si>
  <si>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</si>
  <si>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</si>
  <si>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</si>
  <si>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</si>
  <si>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</si>
  <si>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</si>
  <si>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</si>
  <si>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</si>
  <si>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</si>
  <si>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</si>
  <si>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</si>
  <si>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</si>
  <si>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</si>
  <si>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</si>
  <si>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</si>
  <si>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</si>
  <si>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</si>
  <si>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</si>
  <si>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</si>
  <si>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</si>
  <si>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</si>
  <si>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</si>
  <si>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</si>
  <si>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</si>
  <si>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</si>
  <si>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</si>
  <si>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</si>
  <si>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</si>
  <si>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</si>
  <si>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</si>
  <si>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</si>
  <si>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</si>
  <si>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</si>
  <si>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</si>
  <si>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</si>
  <si>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</si>
  <si>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</si>
  <si>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</si>
  <si>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</si>
  <si>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</si>
  <si>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</si>
  <si>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</si>
  <si>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</si>
  <si>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</si>
  <si>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</si>
  <si>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</si>
  <si>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</si>
  <si>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</si>
  <si>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</si>
  <si>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</si>
  <si>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</si>
  <si>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</si>
  <si>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</si>
  <si>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</si>
  <si>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</si>
  <si>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</si>
  <si>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</si>
  <si>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</si>
  <si>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</si>
  <si>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</si>
  <si>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</si>
  <si>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</si>
  <si>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</si>
  <si>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</si>
  <si>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</si>
  <si>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</si>
  <si>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</si>
  <si>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</si>
  <si>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</si>
  <si>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</si>
  <si>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</si>
  <si>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</si>
  <si>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</si>
  <si>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</si>
  <si>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</si>
  <si>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</si>
  <si>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</si>
  <si>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</si>
  <si>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</si>
  <si>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</si>
  <si>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</si>
  <si>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</si>
  <si>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</si>
  <si>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</si>
  <si>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</si>
  <si>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</si>
  <si>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</si>
  <si>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</si>
  <si>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</si>
  <si>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</si>
  <si>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</si>
  <si>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</si>
  <si>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</si>
  <si>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</si>
  <si>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</si>
  <si>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</si>
  <si>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</si>
  <si>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</si>
  <si>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</si>
  <si>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</si>
  <si>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</si>
  <si>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</si>
  <si>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</si>
  <si>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</si>
  <si>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</si>
  <si>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</si>
  <si>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</si>
  <si>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</si>
  <si>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</si>
  <si>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</si>
  <si>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</si>
  <si>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</si>
  <si>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</si>
  <si>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</si>
  <si>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</si>
  <si>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</si>
  <si>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</si>
  <si>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</si>
  <si>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</si>
  <si>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</si>
  <si>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</si>
  <si>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</si>
  <si>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</si>
  <si>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</si>
  <si>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</si>
  <si>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</si>
  <si>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</si>
  <si>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</si>
  <si>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</si>
  <si>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</si>
  <si>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</si>
  <si>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</si>
  <si>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</si>
  <si>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</si>
  <si>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</si>
  <si>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</si>
  <si>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</si>
  <si>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</si>
  <si>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</si>
  <si>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</si>
  <si>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</si>
  <si>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</si>
  <si>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</si>
  <si>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</si>
  <si>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</si>
  <si>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</si>
  <si>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</si>
  <si>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</si>
  <si>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</si>
  <si>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</si>
  <si>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</si>
  <si>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</si>
  <si>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</si>
  <si>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</si>
  <si>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</si>
  <si>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</si>
  <si>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</si>
  <si>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</si>
  <si>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</si>
  <si>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</si>
  <si>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</si>
  <si>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</si>
  <si>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</si>
  <si>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</si>
  <si>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</si>
  <si>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</si>
  <si>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</si>
  <si>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</si>
  <si>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</si>
  <si>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</si>
  <si>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</si>
  <si>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</si>
  <si>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</si>
  <si>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</si>
  <si>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</si>
  <si>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</si>
  <si>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</si>
  <si>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</si>
  <si>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</si>
  <si>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</si>
  <si>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</si>
  <si>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</si>
  <si>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</si>
  <si>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</si>
  <si>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</si>
  <si>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</si>
  <si>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</si>
  <si>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</si>
  <si>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</si>
  <si>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</si>
  <si>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</si>
  <si>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</si>
  <si>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</si>
  <si>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</si>
  <si>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</si>
  <si>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</si>
  <si>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</si>
  <si>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</si>
  <si>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</si>
  <si>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</si>
  <si>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</si>
  <si>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</si>
  <si>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</si>
  <si>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</si>
  <si>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</si>
  <si>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</si>
  <si>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</si>
  <si>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</si>
  <si>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</si>
  <si>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</si>
  <si>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</si>
  <si>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</si>
  <si>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</si>
  <si>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</si>
  <si>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</si>
  <si>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</si>
  <si>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</si>
  <si>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</si>
  <si>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</si>
  <si>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</si>
  <si>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</si>
  <si>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</si>
  <si>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</si>
  <si>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</si>
  <si>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</si>
  <si>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</si>
  <si>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</si>
  <si>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</si>
  <si>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</si>
  <si>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</si>
  <si>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</si>
  <si>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</si>
  <si>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</si>
  <si>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</si>
  <si>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</si>
  <si>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</si>
  <si>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</si>
  <si>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</si>
  <si>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</si>
  <si>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</si>
  <si>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</si>
  <si>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</si>
  <si>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</si>
  <si>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</si>
  <si>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</si>
  <si>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</si>
  <si>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</si>
  <si>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</si>
  <si>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</si>
  <si>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</si>
  <si>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</si>
  <si>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</si>
  <si>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</si>
  <si>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</si>
  <si>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</si>
  <si>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</si>
  <si>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</si>
  <si>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</si>
  <si>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</si>
  <si>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</si>
  <si>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</si>
  <si>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</si>
  <si>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</si>
  <si>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</si>
  <si>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</si>
  <si>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</si>
  <si>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</si>
  <si>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</si>
  <si>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</si>
  <si>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</si>
  <si>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</si>
  <si>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</si>
  <si>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</si>
  <si>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</si>
  <si>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</si>
  <si>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</si>
  <si>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</si>
  <si>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</si>
  <si>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</si>
  <si>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</si>
  <si>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</si>
  <si>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</si>
  <si>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</si>
  <si>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</si>
  <si>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</si>
  <si>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</si>
  <si>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</si>
  <si>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</si>
  <si>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</si>
  <si>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</si>
  <si>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</si>
  <si>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</si>
  <si>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</si>
  <si>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</si>
  <si>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</si>
  <si>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</si>
  <si>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</si>
  <si>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</si>
  <si>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</si>
  <si>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</si>
  <si>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</si>
  <si>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</si>
  <si>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</si>
  <si>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</si>
  <si>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</si>
  <si>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</si>
  <si>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</si>
  <si>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</si>
  <si>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</si>
  <si>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</si>
  <si>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</si>
  <si>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</si>
  <si>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</si>
  <si>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</si>
  <si>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</si>
  <si>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</si>
  <si>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</si>
  <si>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</si>
  <si>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</si>
  <si>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</si>
  <si>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</si>
  <si>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</si>
  <si>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</si>
  <si>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</si>
  <si>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</si>
  <si>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</si>
  <si>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</si>
  <si>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</si>
  <si>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</si>
  <si>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</si>
  <si>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</si>
  <si>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</si>
  <si>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</si>
  <si>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</si>
  <si>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</si>
  <si>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</si>
  <si>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</si>
  <si>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</si>
  <si>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</si>
  <si>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</si>
  <si>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</si>
  <si>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</si>
  <si>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</si>
  <si>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</si>
  <si>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</si>
  <si>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</si>
  <si>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</si>
  <si>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</si>
  <si>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</si>
  <si>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</si>
  <si>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</si>
  <si>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</si>
  <si>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</si>
  <si>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</si>
  <si>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</si>
  <si>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</si>
  <si>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</si>
  <si>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</si>
  <si>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</si>
  <si>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</si>
  <si>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</si>
  <si>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</si>
  <si>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</si>
  <si>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</si>
  <si>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</si>
  <si>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</si>
  <si>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</si>
  <si>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</si>
  <si>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</si>
  <si>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</si>
  <si>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</si>
  <si>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</si>
  <si>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</si>
  <si>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</si>
  <si>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</si>
  <si>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</si>
  <si>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</si>
  <si>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</si>
  <si>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</si>
  <si>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</si>
  <si>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</si>
  <si>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</si>
  <si>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</si>
  <si>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</si>
  <si>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</si>
  <si>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</si>
  <si>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</si>
  <si>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</si>
  <si>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</si>
  <si>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</si>
  <si>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</si>
  <si>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</si>
  <si>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</si>
  <si>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</si>
  <si>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</si>
  <si>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</si>
  <si>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</si>
  <si>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</si>
  <si>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</si>
  <si>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</si>
  <si>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</si>
  <si>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</si>
  <si>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</si>
  <si>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</si>
  <si>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</si>
  <si>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</si>
  <si>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</si>
  <si>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</si>
  <si>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</si>
  <si>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</si>
  <si>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</si>
  <si>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</si>
  <si>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</si>
  <si>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</si>
  <si>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</si>
  <si>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</si>
  <si>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</si>
  <si>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</si>
  <si>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</si>
  <si>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</si>
  <si>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</si>
  <si>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</si>
  <si>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</si>
  <si>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</si>
  <si>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</si>
  <si>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</si>
  <si>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</si>
  <si>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</si>
  <si>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</si>
  <si>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</si>
  <si>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</si>
  <si>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</si>
  <si>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</si>
  <si>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</si>
  <si>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</si>
  <si>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</si>
  <si>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</si>
  <si>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</si>
  <si>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</si>
  <si>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</si>
  <si>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</si>
  <si>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</si>
  <si>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</si>
  <si>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</si>
  <si>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</si>
  <si>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</si>
  <si>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</si>
  <si>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</si>
  <si>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</si>
  <si>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</si>
  <si>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</si>
  <si>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</si>
  <si>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</si>
  <si>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</si>
  <si>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</si>
  <si>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</si>
  <si>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</si>
  <si>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</si>
  <si>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</si>
  <si>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</si>
  <si>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</si>
  <si>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</si>
  <si>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</si>
  <si>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</si>
  <si>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</si>
  <si>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</si>
  <si>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</si>
  <si>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</si>
  <si>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</si>
  <si>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</si>
  <si>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</si>
  <si>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</si>
  <si>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</si>
  <si>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</si>
  <si>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</si>
  <si>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</si>
  <si>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</si>
  <si>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</si>
  <si>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</si>
  <si>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</si>
  <si>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</si>
  <si>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</si>
  <si>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</si>
  <si>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</si>
  <si>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</si>
  <si>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</si>
  <si>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</si>
  <si>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</si>
  <si>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</si>
  <si>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</si>
  <si>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</si>
  <si>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</si>
  <si>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</si>
  <si>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</si>
  <si>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</si>
  <si>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</si>
  <si>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</si>
  <si>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</si>
  <si>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</si>
  <si>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</si>
  <si>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</si>
  <si>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</si>
  <si>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</si>
  <si>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</si>
  <si>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</si>
  <si>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</si>
  <si>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</si>
  <si>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</si>
  <si>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</si>
  <si>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</si>
  <si>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</si>
  <si>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</si>
  <si>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</si>
  <si>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</si>
  <si>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</si>
  <si>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</si>
  <si>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</si>
  <si>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</si>
  <si>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</si>
  <si>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</si>
  <si>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</si>
  <si>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</si>
  <si>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</si>
  <si>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</si>
  <si>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</si>
  <si>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</si>
  <si>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</si>
  <si>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</si>
  <si>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</si>
  <si>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</si>
  <si>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</si>
  <si>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</si>
  <si>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</si>
  <si>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</si>
  <si>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</si>
  <si>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</si>
  <si>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</si>
  <si>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</si>
  <si>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</si>
  <si>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</si>
  <si>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</si>
  <si>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</si>
  <si>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</si>
  <si>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</si>
  <si>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</si>
  <si>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</si>
  <si>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</si>
  <si>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</si>
  <si>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</si>
  <si>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</si>
  <si>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</si>
  <si>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</si>
  <si>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</si>
  <si>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</si>
  <si>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</si>
  <si>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</si>
  <si>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</si>
  <si>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</si>
  <si>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</si>
  <si>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</si>
  <si>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</si>
  <si>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</si>
  <si>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</si>
  <si>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</si>
  <si>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</si>
  <si>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</si>
  <si>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</si>
  <si>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</si>
  <si>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</si>
  <si>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</si>
  <si>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</si>
  <si>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</si>
  <si>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</si>
  <si>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</si>
  <si>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</si>
  <si>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</si>
  <si>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</si>
  <si>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</si>
  <si>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</si>
  <si>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</si>
  <si>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</si>
  <si>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</si>
  <si>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</si>
  <si>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</si>
  <si>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</si>
  <si>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</si>
  <si>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</si>
  <si>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</si>
  <si>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</si>
  <si>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</si>
  <si>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</si>
  <si>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</si>
  <si>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</si>
  <si>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</si>
  <si>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</si>
  <si>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</si>
  <si>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</si>
  <si>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</si>
  <si>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</si>
  <si>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</si>
  <si>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</si>
  <si>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</si>
  <si>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</si>
  <si>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</si>
  <si>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</si>
  <si>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</si>
  <si>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</si>
  <si>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</si>
  <si>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</si>
  <si>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</si>
  <si>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</si>
  <si>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</si>
  <si>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</si>
  <si>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</si>
  <si>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</si>
  <si>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</si>
  <si>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</si>
  <si>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</si>
  <si>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</si>
  <si>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</si>
  <si>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</si>
  <si>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</si>
  <si>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</si>
  <si>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</si>
  <si>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</si>
  <si>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</si>
  <si>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</si>
  <si>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</si>
  <si>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</si>
  <si>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</si>
  <si>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</si>
  <si>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</si>
  <si>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</si>
  <si>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</si>
  <si>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</si>
  <si>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</si>
  <si>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</si>
  <si>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</si>
  <si>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</si>
  <si>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</si>
  <si>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</si>
  <si>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</si>
  <si>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</si>
  <si>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</si>
  <si>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</si>
  <si>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</si>
  <si>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</si>
  <si>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</si>
  <si>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</si>
  <si>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</si>
  <si>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</si>
  <si>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</si>
  <si>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</si>
  <si>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</si>
  <si>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</si>
  <si>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</si>
  <si>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</si>
  <si>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</si>
  <si>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</si>
  <si>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</si>
  <si>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</si>
  <si>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</si>
  <si>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</si>
  <si>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</si>
  <si>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</si>
  <si>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</si>
  <si>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</si>
  <si>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</si>
  <si>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</si>
  <si>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</si>
  <si>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</si>
  <si>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</si>
  <si>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</si>
  <si>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</si>
  <si>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</si>
  <si>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</si>
  <si>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</si>
  <si>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</si>
  <si>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</si>
  <si>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</si>
  <si>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</si>
  <si>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</si>
  <si>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</si>
  <si>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</si>
  <si>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</si>
  <si>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</si>
  <si>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</si>
  <si>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</si>
  <si>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</si>
  <si>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</si>
  <si>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</si>
  <si>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</si>
  <si>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</si>
  <si>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</si>
  <si>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</si>
  <si>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</si>
  <si>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</si>
  <si>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</si>
  <si>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</si>
  <si>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</si>
  <si>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</si>
  <si>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</si>
  <si>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</si>
  <si>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</si>
  <si>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</si>
  <si>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</si>
  <si>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</si>
  <si>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</si>
  <si>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</si>
  <si>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</si>
  <si>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</si>
  <si>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</si>
  <si>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</si>
  <si>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</si>
  <si>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</si>
  <si>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</si>
  <si>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</si>
  <si>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</si>
  <si>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</si>
  <si>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</si>
  <si>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</si>
  <si>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</si>
  <si>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</si>
  <si>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</si>
  <si>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</si>
  <si>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</si>
  <si>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</si>
  <si>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</si>
  <si>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</si>
  <si>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</si>
  <si>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</si>
  <si>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</si>
  <si>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</si>
  <si>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</si>
  <si>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</si>
  <si>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</si>
  <si>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</si>
  <si>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</si>
  <si>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</si>
  <si>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</si>
  <si>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</si>
  <si>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</si>
  <si>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</si>
  <si>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</si>
  <si>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</si>
  <si>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</si>
  <si>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</si>
  <si>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</si>
  <si>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</si>
  <si>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</si>
  <si>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</si>
  <si>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</si>
  <si>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</si>
  <si>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</si>
  <si>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</si>
  <si>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</si>
  <si>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</si>
  <si>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</si>
  <si>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</si>
  <si>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</si>
  <si>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</si>
  <si>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</si>
  <si>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</si>
  <si>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</si>
  <si>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</si>
  <si>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</si>
  <si>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</si>
  <si>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</si>
  <si>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</si>
  <si>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</si>
  <si>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</si>
  <si>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</si>
  <si>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</si>
  <si>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</si>
  <si>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</si>
  <si>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</si>
  <si>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</si>
  <si>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</si>
  <si>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</si>
  <si>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</si>
  <si>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</si>
  <si>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</si>
  <si>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</si>
  <si>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</si>
  <si>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</si>
  <si>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</si>
  <si>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</si>
  <si>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</si>
  <si>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</si>
  <si>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</si>
  <si>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</si>
  <si>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</si>
  <si>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</si>
  <si>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</si>
  <si>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</si>
  <si>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</si>
  <si>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</si>
  <si>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</si>
  <si>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</si>
  <si>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</si>
  <si>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</si>
  <si>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</si>
  <si>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</si>
  <si>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</si>
  <si>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</si>
  <si>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</si>
  <si>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</si>
  <si>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</si>
  <si>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</si>
  <si>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</si>
  <si>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</si>
  <si>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</si>
  <si>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</si>
  <si>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</si>
  <si>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</si>
  <si>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</si>
  <si>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</si>
  <si>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</si>
  <si>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</si>
  <si>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</si>
  <si>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</si>
  <si>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</si>
  <si>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</si>
  <si>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</si>
  <si>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</si>
  <si>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</si>
  <si>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</si>
  <si>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</si>
  <si>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</si>
  <si>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</si>
  <si>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</si>
  <si>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</si>
  <si>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</si>
  <si>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</si>
  <si>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</si>
  <si>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</si>
  <si>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</si>
  <si>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</si>
  <si>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</si>
  <si>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</si>
  <si>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</si>
  <si>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</si>
  <si>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</si>
  <si>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</si>
  <si>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</si>
  <si>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</si>
  <si>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</si>
  <si>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</si>
  <si>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</si>
  <si>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</si>
  <si>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</si>
  <si>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</si>
  <si>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</si>
  <si>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</si>
  <si>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</si>
  <si>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</si>
  <si>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</si>
  <si>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</si>
  <si>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</si>
  <si>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</si>
  <si>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</si>
  <si>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</si>
  <si>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</si>
  <si>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</si>
  <si>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</si>
  <si>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</si>
  <si>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</si>
  <si>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</si>
  <si>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</si>
  <si>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</si>
  <si>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</si>
  <si>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</si>
  <si>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</si>
  <si>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</si>
  <si>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</si>
  <si>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</si>
  <si>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</si>
  <si>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</si>
  <si>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</si>
  <si>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</si>
  <si>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</si>
  <si>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</si>
  <si>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</si>
  <si>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</si>
  <si>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</si>
  <si>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</si>
  <si>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</si>
  <si>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</si>
  <si>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</si>
  <si>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</si>
  <si>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</si>
  <si>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</si>
  <si>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</si>
  <si>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</si>
  <si>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</si>
  <si>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</si>
  <si>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</si>
  <si>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</si>
  <si>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</si>
  <si>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</si>
  <si>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</si>
  <si>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</si>
  <si>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</si>
  <si>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</si>
  <si>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</si>
  <si>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</si>
  <si>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</si>
  <si>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</si>
  <si>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</si>
  <si>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</si>
  <si>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</si>
  <si>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</si>
  <si>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</si>
  <si>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</si>
  <si>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</si>
  <si>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</si>
  <si>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</si>
  <si>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</si>
  <si>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</si>
  <si>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</si>
  <si>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</si>
  <si>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</si>
  <si>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</si>
  <si>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</si>
  <si>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</si>
  <si>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</si>
  <si>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</si>
  <si>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</si>
  <si>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</si>
  <si>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</si>
  <si>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</si>
  <si>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</si>
  <si>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</si>
  <si>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</si>
  <si>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</si>
  <si>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</si>
  <si>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</si>
  <si>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</si>
  <si>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</si>
  <si>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</si>
  <si>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</si>
  <si>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</si>
  <si>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</si>
  <si>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</si>
  <si>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</si>
  <si>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</si>
  <si>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</si>
  <si>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</si>
  <si>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</si>
  <si>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</si>
  <si>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</si>
  <si>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</si>
  <si>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</si>
  <si>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</si>
  <si>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</si>
  <si>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</si>
  <si>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</si>
  <si>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</si>
  <si>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</si>
  <si>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</si>
  <si>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</si>
  <si>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</si>
  <si>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</si>
  <si>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</si>
  <si>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</si>
  <si>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</si>
  <si>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</si>
  <si>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</si>
  <si>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</si>
  <si>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</si>
  <si>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</si>
  <si>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</si>
  <si>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</si>
  <si>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</si>
  <si>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</si>
  <si>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</si>
  <si>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</si>
  <si>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</si>
  <si>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</si>
  <si>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</si>
  <si>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</si>
  <si>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</si>
  <si>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</si>
  <si>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</si>
  <si>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</si>
  <si>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</si>
  <si>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</si>
  <si>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</si>
  <si>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</si>
  <si>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</si>
  <si>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</si>
  <si>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</si>
  <si>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</si>
  <si>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</si>
  <si>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</si>
  <si>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</si>
  <si>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</si>
  <si>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</si>
  <si>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</si>
  <si>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</si>
  <si>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</si>
  <si>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</si>
  <si>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</si>
  <si>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</si>
  <si>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</si>
  <si>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</si>
  <si>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</si>
  <si>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</si>
  <si>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</si>
  <si>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</si>
  <si>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</si>
  <si>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</si>
  <si>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</si>
  <si>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</si>
  <si>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</si>
  <si>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</si>
  <si>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</si>
  <si>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</si>
  <si>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</si>
  <si>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</si>
  <si>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</si>
  <si>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</si>
  <si>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</si>
  <si>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</si>
  <si>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</si>
  <si>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</si>
  <si>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</si>
  <si>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</si>
  <si>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</si>
  <si>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</si>
  <si>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</si>
  <si>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</si>
  <si>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</si>
  <si>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</si>
  <si>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</si>
  <si>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</si>
  <si>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</si>
  <si>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</si>
  <si>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</si>
  <si>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</si>
  <si>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</si>
  <si>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</si>
  <si>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</si>
  <si>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</si>
  <si>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</si>
  <si>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</si>
  <si>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</si>
  <si>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</si>
  <si>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</si>
  <si>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</si>
  <si>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</si>
  <si>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</si>
  <si>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</si>
  <si>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</si>
  <si>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</si>
  <si>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</si>
  <si>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</si>
  <si>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</si>
  <si>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</si>
  <si>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</si>
  <si>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</si>
  <si>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</si>
  <si>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</si>
  <si>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</si>
  <si>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</si>
  <si>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</si>
  <si>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</si>
  <si>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</si>
  <si>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</si>
  <si>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</si>
  <si>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</si>
  <si>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</si>
  <si>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</si>
  <si>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</si>
  <si>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</si>
  <si>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</si>
  <si>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</si>
  <si>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</si>
  <si>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</si>
  <si>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</si>
  <si>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</si>
  <si>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</si>
  <si>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</si>
  <si>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</si>
  <si>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</si>
  <si>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</si>
  <si>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</si>
  <si>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</si>
  <si>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</si>
  <si>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</si>
  <si>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</si>
  <si>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</si>
  <si>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</si>
  <si>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</si>
  <si>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</si>
  <si>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</si>
  <si>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</si>
  <si>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</si>
  <si>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</si>
  <si>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</si>
  <si>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</si>
  <si>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</si>
  <si>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</si>
  <si>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</si>
  <si>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</si>
  <si>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</si>
  <si>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</si>
  <si>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</si>
  <si>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</si>
  <si>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</si>
  <si>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</si>
  <si>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</si>
  <si>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</si>
  <si>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</si>
  <si>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</si>
  <si>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</si>
  <si>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</si>
  <si>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</si>
  <si>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</si>
  <si>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</si>
  <si>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</si>
  <si>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</si>
  <si>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</si>
  <si>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</si>
  <si>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</si>
  <si>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</si>
  <si>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</si>
  <si>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</si>
  <si>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</si>
  <si>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</si>
  <si>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</si>
  <si>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</si>
  <si>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</si>
  <si>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</si>
  <si>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</si>
  <si>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</si>
  <si>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</si>
  <si>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</si>
  <si>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</si>
  <si>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</si>
  <si>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</si>
  <si>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</si>
  <si>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</si>
  <si>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</si>
  <si>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</si>
  <si>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</si>
  <si>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</si>
  <si>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</si>
  <si>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</si>
  <si>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</si>
  <si>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</si>
  <si>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</si>
  <si>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</si>
  <si>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</si>
  <si>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</si>
  <si>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</si>
  <si>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</si>
  <si>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</si>
  <si>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</si>
  <si>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</si>
  <si>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</si>
  <si>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</si>
  <si>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</si>
  <si>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</si>
  <si>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</si>
  <si>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</si>
  <si>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</si>
  <si>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</si>
  <si>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</si>
  <si>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</si>
  <si>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</si>
  <si>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</si>
  <si>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</si>
  <si>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</si>
  <si>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</si>
  <si>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</si>
  <si>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</si>
  <si>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</si>
  <si>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</si>
  <si>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</si>
  <si>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</si>
  <si>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</si>
  <si>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</si>
  <si>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</si>
  <si>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</si>
  <si>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</si>
  <si>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</si>
  <si>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</si>
  <si>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</si>
  <si>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</si>
  <si>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</si>
  <si>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</si>
  <si>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</si>
  <si>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</si>
  <si>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</si>
  <si>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</si>
  <si>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</si>
  <si>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</si>
  <si>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</si>
  <si>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</si>
  <si>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</si>
  <si>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</si>
  <si>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</si>
  <si>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</si>
  <si>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</si>
  <si>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</si>
  <si>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</si>
  <si>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</si>
  <si>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</si>
  <si>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</si>
  <si>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</si>
  <si>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</si>
  <si>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</si>
  <si>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</si>
  <si>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</si>
  <si>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</si>
  <si>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</si>
  <si>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</si>
  <si>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</si>
  <si>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</si>
  <si>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</si>
  <si>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</si>
  <si>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</si>
  <si>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</si>
  <si>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</si>
  <si>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</si>
  <si>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</si>
  <si>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</si>
  <si>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</si>
  <si>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</si>
  <si>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</si>
  <si>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</si>
  <si>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</si>
  <si>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</si>
  <si>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</si>
  <si>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</si>
  <si>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</si>
  <si>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</si>
  <si>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</si>
  <si>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</si>
  <si>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</si>
  <si>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</si>
  <si>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</si>
  <si>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</si>
  <si>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</si>
  <si>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</si>
  <si>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</si>
  <si>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</si>
  <si>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</si>
  <si>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</si>
  <si>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</si>
  <si>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</si>
  <si>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</si>
  <si>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</si>
  <si>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</si>
  <si>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</si>
  <si>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</si>
  <si>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</si>
  <si>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</si>
  <si>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</si>
  <si>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</si>
  <si>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</si>
  <si>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</si>
  <si>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</si>
  <si>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</si>
  <si>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</si>
  <si>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</si>
  <si>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</si>
  <si>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</si>
  <si>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</si>
  <si>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</si>
  <si>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</si>
  <si>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</si>
  <si>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</si>
  <si>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</si>
  <si>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</si>
  <si>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</si>
  <si>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</si>
  <si>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</si>
  <si>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</si>
  <si>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</si>
  <si>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</si>
  <si>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</si>
  <si>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</si>
  <si>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</si>
  <si>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</si>
  <si>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</si>
  <si>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</si>
  <si>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</si>
  <si>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</si>
  <si>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</si>
  <si>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</si>
  <si>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</si>
  <si>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</si>
  <si>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</si>
  <si>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</si>
  <si>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</si>
  <si>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</si>
  <si>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</si>
  <si>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</si>
  <si>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</si>
  <si>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</si>
  <si>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</si>
  <si>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</si>
  <si>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</si>
  <si>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</si>
  <si>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</si>
  <si>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</si>
  <si>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</si>
  <si>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</si>
  <si>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</si>
  <si>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</si>
  <si>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</si>
  <si>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</si>
  <si>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</si>
  <si>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</si>
  <si>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</si>
  <si>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</si>
  <si>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</si>
  <si>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</si>
  <si>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</si>
  <si>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</si>
  <si>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</si>
  <si>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</si>
  <si>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</si>
  <si>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</si>
  <si>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</si>
  <si>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</si>
  <si>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</si>
  <si>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</si>
  <si>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</si>
  <si>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</si>
  <si>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</si>
  <si>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</si>
  <si>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</si>
  <si>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</si>
  <si>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</si>
  <si>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</si>
  <si>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</si>
  <si>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</si>
  <si>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</si>
  <si>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</si>
  <si>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</si>
  <si>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</si>
  <si>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</si>
  <si>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</si>
  <si>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</si>
  <si>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</si>
  <si>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</si>
  <si>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</si>
  <si>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</si>
  <si>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</si>
  <si>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</si>
  <si>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</si>
  <si>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</si>
  <si>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</si>
  <si>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</si>
  <si>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</si>
  <si>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</si>
  <si>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</si>
  <si>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</si>
  <si>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</si>
  <si>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</si>
  <si>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</si>
  <si>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</si>
  <si>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</si>
  <si>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</si>
  <si>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</si>
  <si>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</si>
  <si>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</si>
  <si>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</si>
  <si>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</si>
  <si>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</si>
  <si>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</si>
  <si>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</si>
  <si>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</si>
  <si>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</si>
  <si>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</si>
  <si>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</si>
  <si>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</si>
  <si>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</si>
  <si>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</si>
  <si>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</si>
  <si>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</si>
  <si>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</si>
  <si>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</si>
  <si>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</si>
  <si>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</si>
  <si>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</si>
  <si>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</si>
  <si>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</si>
  <si>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</si>
  <si>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</si>
  <si>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</si>
  <si>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</si>
  <si>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</si>
  <si>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</si>
  <si>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</si>
  <si>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</si>
  <si>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</si>
  <si>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</si>
  <si>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</si>
  <si>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</si>
  <si>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</si>
  <si>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</si>
  <si>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</si>
  <si>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</si>
  <si>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</si>
  <si>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</si>
  <si>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</si>
  <si>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</si>
  <si>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</si>
  <si>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</si>
  <si>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</si>
  <si>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</si>
  <si>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</si>
  <si>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</si>
  <si>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</si>
  <si>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</si>
  <si>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</si>
  <si>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</si>
  <si>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</si>
  <si>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</si>
  <si>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</si>
  <si>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</si>
  <si>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</si>
  <si>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</si>
  <si>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</si>
  <si>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</si>
  <si>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</si>
  <si>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</si>
  <si>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</si>
  <si>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</si>
  <si>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</si>
  <si>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</si>
  <si>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</si>
  <si>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</si>
  <si>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</si>
  <si>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</si>
  <si>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</si>
  <si>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</si>
  <si>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</si>
  <si>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</si>
  <si>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</si>
  <si>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</si>
  <si>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</si>
  <si>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</si>
  <si>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</si>
  <si>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</si>
  <si>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</si>
  <si>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</si>
  <si>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</si>
  <si>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</si>
  <si>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</si>
  <si>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</si>
  <si>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</si>
  <si>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</si>
  <si>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</si>
  <si>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</si>
  <si>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</si>
  <si>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</si>
  <si>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</si>
  <si>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</si>
  <si>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</si>
  <si>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</si>
  <si>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</si>
  <si>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</si>
  <si>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</si>
  <si>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</si>
  <si>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</si>
  <si>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</si>
  <si>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</si>
  <si>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</si>
  <si>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</si>
  <si>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</si>
  <si>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</si>
  <si>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</si>
  <si>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</si>
  <si>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</si>
  <si>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</si>
  <si>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</si>
  <si>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</si>
  <si>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</si>
  <si>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</si>
  <si>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</si>
  <si>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</si>
  <si>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</si>
  <si>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</si>
  <si>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</si>
  <si>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</si>
  <si>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</si>
  <si>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</si>
  <si>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</si>
  <si>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</si>
  <si>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</si>
  <si>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</si>
  <si>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</si>
  <si>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</si>
  <si>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</si>
  <si>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</si>
  <si>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</si>
  <si>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</si>
  <si>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</si>
  <si>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</si>
  <si>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</si>
  <si>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</si>
  <si>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</si>
  <si>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</si>
  <si>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</si>
  <si>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</si>
  <si>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</si>
  <si>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</si>
  <si>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</si>
  <si>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</si>
  <si>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</si>
  <si>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</si>
  <si>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</si>
  <si>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</si>
  <si>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</si>
  <si>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</si>
  <si>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</si>
  <si>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</si>
  <si>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</si>
  <si>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</si>
  <si>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</si>
  <si>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</si>
  <si>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</si>
  <si>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</si>
  <si>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</si>
  <si>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</si>
  <si>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</si>
  <si>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</si>
  <si>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</si>
  <si>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</si>
  <si>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</si>
  <si>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</si>
  <si>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</si>
  <si>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</si>
  <si>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</si>
  <si>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</si>
  <si>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</si>
  <si>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</si>
  <si>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</si>
  <si>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</si>
  <si>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</si>
  <si>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</si>
  <si>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</si>
  <si>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</si>
  <si>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</si>
  <si>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</si>
  <si>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</si>
  <si>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</si>
  <si>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</si>
  <si>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</si>
  <si>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</si>
  <si>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</si>
  <si>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</si>
  <si>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</si>
  <si>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</si>
  <si>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</si>
  <si>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</si>
  <si>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</si>
  <si>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</si>
  <si>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</si>
  <si>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</si>
  <si>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</si>
  <si>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</si>
  <si>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</si>
  <si>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</si>
  <si>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</si>
  <si>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</si>
  <si>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</si>
  <si>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</si>
  <si>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</si>
  <si>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</si>
  <si>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</si>
  <si>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</si>
  <si>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</si>
  <si>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</si>
  <si>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</si>
  <si>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</si>
  <si>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</si>
  <si>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</si>
  <si>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</si>
  <si>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</si>
  <si>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</si>
  <si>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</si>
  <si>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</si>
  <si>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</si>
  <si>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</si>
  <si>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</si>
  <si>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</si>
  <si>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</si>
  <si>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</si>
  <si>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</si>
  <si>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</si>
  <si>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</si>
  <si>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</si>
  <si>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</si>
  <si>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</si>
  <si>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</si>
  <si>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</si>
  <si>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</si>
  <si>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</si>
  <si>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</si>
  <si>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</si>
  <si>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</si>
  <si>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</si>
  <si>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</si>
  <si>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</si>
  <si>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</si>
  <si>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</si>
  <si>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</si>
  <si>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</si>
  <si>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</si>
  <si>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</si>
  <si>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</si>
  <si>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</si>
  <si>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</si>
  <si>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</si>
  <si>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</si>
  <si>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</si>
  <si>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</si>
  <si>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</si>
  <si>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</si>
  <si>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</si>
  <si>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</si>
  <si>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</si>
  <si>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</si>
  <si>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</si>
  <si>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</si>
  <si>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</si>
  <si>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</si>
  <si>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</si>
  <si>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</si>
  <si>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</si>
  <si>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</si>
  <si>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</si>
  <si>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</si>
  <si>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</si>
  <si>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</si>
  <si>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</si>
  <si>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</si>
  <si>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</si>
  <si>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</si>
  <si>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</si>
  <si>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</si>
  <si>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</si>
  <si>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</si>
  <si>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</si>
  <si>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</si>
  <si>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</si>
  <si>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</si>
  <si>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</si>
  <si>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</si>
  <si>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</si>
  <si>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</si>
  <si>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</si>
  <si>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</si>
  <si>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</si>
  <si>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</si>
  <si>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</si>
  <si>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</si>
  <si>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</si>
  <si>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</si>
  <si>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</si>
  <si>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</si>
  <si>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</si>
  <si>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</si>
  <si>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</si>
  <si>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</si>
  <si>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</si>
  <si>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</si>
  <si>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</si>
  <si>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</si>
  <si>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</si>
  <si>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</si>
  <si>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</si>
  <si>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</si>
  <si>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</si>
  <si>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</si>
  <si>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</si>
  <si>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</si>
  <si>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</si>
  <si>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</si>
  <si>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</si>
  <si>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</si>
  <si>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</si>
  <si>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</si>
  <si>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</si>
  <si>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</si>
  <si>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</si>
  <si>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</si>
  <si>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</si>
  <si>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</si>
  <si>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</si>
  <si>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</si>
  <si>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</si>
  <si>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</si>
  <si>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</si>
  <si>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</si>
  <si>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</si>
  <si>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</si>
  <si>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</si>
  <si>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</si>
  <si>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</si>
  <si>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</si>
  <si>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</si>
  <si>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</si>
  <si>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</si>
  <si>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</si>
  <si>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</si>
  <si>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</si>
  <si>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</si>
  <si>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</si>
  <si>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</si>
  <si>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</si>
  <si>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</si>
  <si>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</si>
  <si>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</si>
  <si>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</si>
  <si>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</si>
  <si>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</si>
  <si>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</si>
  <si>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</si>
  <si>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</si>
  <si>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</si>
  <si>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</si>
  <si>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</si>
  <si>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</si>
  <si>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</si>
  <si>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</si>
  <si>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</si>
  <si>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</si>
  <si>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</si>
  <si>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</si>
  <si>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</si>
  <si>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</si>
  <si>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</si>
  <si>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</si>
  <si>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</si>
  <si>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</si>
  <si>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</si>
  <si>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</si>
  <si>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</si>
  <si>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</si>
  <si>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</si>
  <si>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</si>
  <si>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</si>
  <si>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</si>
  <si>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</si>
  <si>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</si>
  <si>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</si>
  <si>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</si>
  <si>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</si>
  <si>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</si>
  <si>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</si>
  <si>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</si>
  <si>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</si>
  <si>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</si>
  <si>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</si>
  <si>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</si>
  <si>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</si>
  <si>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</si>
  <si>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</si>
  <si>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</si>
  <si>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</si>
  <si>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</si>
  <si>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</si>
  <si>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</si>
  <si>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</si>
  <si>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</si>
  <si>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</si>
  <si>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</si>
  <si>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</si>
  <si>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</si>
  <si>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</si>
  <si>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</si>
  <si>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</si>
  <si>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</si>
  <si>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</si>
  <si>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</si>
  <si>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</si>
  <si>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</si>
  <si>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</si>
  <si>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</si>
  <si>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</si>
  <si>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</si>
  <si>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</si>
  <si>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</si>
  <si>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</si>
  <si>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</si>
  <si>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</si>
  <si>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</si>
  <si>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</si>
  <si>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</si>
  <si>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</si>
  <si>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</si>
  <si>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</si>
  <si>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</si>
  <si>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</si>
  <si>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</si>
  <si>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</si>
  <si>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</si>
  <si>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</si>
  <si>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</si>
  <si>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</si>
  <si>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</si>
  <si>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</si>
  <si>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</si>
  <si>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</si>
  <si>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</si>
  <si>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</si>
  <si>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</si>
  <si>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</si>
  <si>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</si>
  <si>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</si>
  <si>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</si>
  <si>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</si>
  <si>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</si>
  <si>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</si>
  <si>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</si>
  <si>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</si>
  <si>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</si>
  <si>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</si>
  <si>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</si>
  <si>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</si>
  <si>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</si>
  <si>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</si>
  <si>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</si>
  <si>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</si>
  <si>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</si>
  <si>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</si>
  <si>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</si>
  <si>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</si>
  <si>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</si>
  <si>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</si>
  <si>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</si>
  <si>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</si>
  <si>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</si>
  <si>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</si>
  <si>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</si>
  <si>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</si>
  <si>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</si>
  <si>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</si>
  <si>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</si>
  <si>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</si>
  <si>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</si>
  <si>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</si>
  <si>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</si>
  <si>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</si>
  <si>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</si>
  <si>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</si>
  <si>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</si>
  <si>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</si>
  <si>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</si>
  <si>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</si>
  <si>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</si>
  <si>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</si>
  <si>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</si>
  <si>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</si>
  <si>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</si>
  <si>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</si>
  <si>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</si>
  <si>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</si>
  <si>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</si>
  <si>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</si>
  <si>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</si>
  <si>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</si>
  <si>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</si>
  <si>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</si>
  <si>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</si>
  <si>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</si>
  <si>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</si>
  <si>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</si>
  <si>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</si>
  <si>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</si>
  <si>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</si>
  <si>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</si>
  <si>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</si>
  <si>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</si>
  <si>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</si>
  <si>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</si>
  <si>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</si>
  <si>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</si>
  <si>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</si>
  <si>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</si>
  <si>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</si>
  <si>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</si>
  <si>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</si>
  <si>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</si>
  <si>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</si>
  <si>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</si>
  <si>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</si>
  <si>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</si>
  <si>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</si>
  <si>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</si>
  <si>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</si>
  <si>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</si>
  <si>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</si>
  <si>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</si>
  <si>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</si>
  <si>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</si>
  <si>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</si>
  <si>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</si>
  <si>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</si>
  <si>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</si>
  <si>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</si>
  <si>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</si>
  <si>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</si>
  <si>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</si>
  <si>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</si>
  <si>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</si>
  <si>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</si>
  <si>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</si>
  <si>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</si>
  <si>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</si>
  <si>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</si>
  <si>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</si>
  <si>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</si>
  <si>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</si>
  <si>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</si>
  <si>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</si>
  <si>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</si>
  <si>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</si>
  <si>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</si>
  <si>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</si>
  <si>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</si>
  <si>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</si>
  <si>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</si>
  <si>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</si>
  <si>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</si>
  <si>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</si>
  <si>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</si>
  <si>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</si>
  <si>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</si>
  <si>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</si>
  <si>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</si>
  <si>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</si>
  <si>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</si>
  <si>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</si>
  <si>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</si>
  <si>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</si>
  <si>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</si>
  <si>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</si>
  <si>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</si>
  <si>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</si>
  <si>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</si>
  <si>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</si>
  <si>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</si>
  <si>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</si>
  <si>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</si>
  <si>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</si>
  <si>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</si>
  <si>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</si>
  <si>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</si>
  <si>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</si>
  <si>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</si>
  <si>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</si>
  <si>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</si>
  <si>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</si>
  <si>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</si>
  <si>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</si>
  <si>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</si>
  <si>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</si>
  <si>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</si>
  <si>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</si>
  <si>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</si>
  <si>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</si>
  <si>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</si>
  <si>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</si>
  <si>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</si>
  <si>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</si>
  <si>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</si>
  <si>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</si>
  <si>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</si>
  <si>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</si>
  <si>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</si>
  <si>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</si>
  <si>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</si>
  <si>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</si>
  <si>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</si>
  <si>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</si>
  <si>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</si>
  <si>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</si>
  <si>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</si>
  <si>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</si>
  <si>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</si>
  <si>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</si>
  <si>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</si>
  <si>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</si>
  <si>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</si>
  <si>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</si>
  <si>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</si>
  <si>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</si>
  <si>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</si>
  <si>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</si>
  <si>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</si>
  <si>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</si>
  <si>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</si>
  <si>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</si>
  <si>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</si>
  <si>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</si>
  <si>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</si>
  <si>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</si>
  <si>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</si>
  <si>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</si>
  <si>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</si>
  <si>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</si>
  <si>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</si>
  <si>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</si>
  <si>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</si>
  <si>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</si>
  <si>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</si>
  <si>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</si>
  <si>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</si>
  <si>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</si>
  <si>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</si>
  <si>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</si>
  <si>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</si>
  <si>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</si>
  <si>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</si>
  <si>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</si>
  <si>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</si>
  <si>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</si>
  <si>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</si>
  <si>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</si>
  <si>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</si>
  <si>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</si>
  <si>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</si>
  <si>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</si>
  <si>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</si>
  <si>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</si>
  <si>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</si>
  <si>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</si>
  <si>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</si>
  <si>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</si>
  <si>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</si>
  <si>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</si>
  <si>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</si>
  <si>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</si>
  <si>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</si>
  <si>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</si>
  <si>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</si>
  <si>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</si>
  <si>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</si>
  <si>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</si>
  <si>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</si>
  <si>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</si>
  <si>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</si>
  <si>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</si>
  <si>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</si>
  <si>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</si>
  <si>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</si>
  <si>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</si>
  <si>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</si>
  <si>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</si>
  <si>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</si>
  <si>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</si>
  <si>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</si>
  <si>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</si>
  <si>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</si>
  <si>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</si>
  <si>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</si>
  <si>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</si>
  <si>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</si>
  <si>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</si>
  <si>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</si>
  <si>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</si>
  <si>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</si>
  <si>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</si>
  <si>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</si>
  <si>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</si>
  <si>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</si>
  <si>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</si>
  <si>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</si>
  <si>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</si>
  <si>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</si>
  <si>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</si>
  <si>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</si>
  <si>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</si>
  <si>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</si>
  <si>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</si>
  <si>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</si>
  <si>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</si>
  <si>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</si>
  <si>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</si>
  <si>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</si>
  <si>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</si>
  <si>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</si>
  <si>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</si>
  <si>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</si>
  <si>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</si>
  <si>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</si>
  <si>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</si>
  <si>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</si>
  <si>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</si>
  <si>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</si>
  <si>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</si>
  <si>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</si>
  <si>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</si>
  <si>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</si>
  <si>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</si>
  <si>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</si>
  <si>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</si>
  <si>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</si>
  <si>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</si>
  <si>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</si>
  <si>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</si>
  <si>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</si>
  <si>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</si>
  <si>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</si>
  <si>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</si>
  <si>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</si>
  <si>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</si>
  <si>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</si>
  <si>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</si>
  <si>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</si>
  <si>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</si>
  <si>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</si>
  <si>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</si>
  <si>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</si>
  <si>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</si>
  <si>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</si>
  <si>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</si>
  <si>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</si>
  <si>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</si>
  <si>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</si>
  <si>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</si>
  <si>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</si>
  <si>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</si>
  <si>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</si>
  <si>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</si>
  <si>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</si>
  <si>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</si>
  <si>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</si>
  <si>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</si>
  <si>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</si>
  <si>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</si>
  <si>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</si>
  <si>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</si>
  <si>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</si>
  <si>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</si>
  <si>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</si>
  <si>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</si>
  <si>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</si>
  <si>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</si>
  <si>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</si>
  <si>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</si>
  <si>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</si>
  <si>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</si>
  <si>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</si>
  <si>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</si>
  <si>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</si>
  <si>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</si>
  <si>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</si>
  <si>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</si>
  <si>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</si>
  <si>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</si>
  <si>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</si>
  <si>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</si>
  <si>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</si>
  <si>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</si>
  <si>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</si>
  <si>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</si>
  <si>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</si>
  <si>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</si>
  <si>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</si>
  <si>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</si>
  <si>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</si>
  <si>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</si>
  <si>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</si>
  <si>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</si>
  <si>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</si>
  <si>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</si>
  <si>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</si>
  <si>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</si>
  <si>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</si>
  <si>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</si>
  <si>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</si>
  <si>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</si>
  <si>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</si>
  <si>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</si>
  <si>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</si>
  <si>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</si>
  <si>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</si>
  <si>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</si>
  <si>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</si>
  <si>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</si>
  <si>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</si>
  <si>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</si>
  <si>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</si>
  <si>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</si>
  <si>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</si>
  <si>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</si>
  <si>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</si>
  <si>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</si>
  <si>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</si>
  <si>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</si>
  <si>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</si>
  <si>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</si>
  <si>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</si>
  <si>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</si>
  <si>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</si>
  <si>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</si>
  <si>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</si>
  <si>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</si>
  <si>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</si>
  <si>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</si>
  <si>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</si>
  <si>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</si>
  <si>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</si>
  <si>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</si>
  <si>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</si>
  <si>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</si>
  <si>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</si>
  <si>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</si>
  <si>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</si>
  <si>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</si>
  <si>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</si>
  <si>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</si>
  <si>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</si>
  <si>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</si>
  <si>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</si>
  <si>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</si>
  <si>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</si>
  <si>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</si>
  <si>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</si>
  <si>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</si>
  <si>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</si>
  <si>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</si>
  <si>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</si>
  <si>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</si>
  <si>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</si>
  <si>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</si>
  <si>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</si>
  <si>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</si>
  <si>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</si>
  <si>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</si>
  <si>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</si>
  <si>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</si>
  <si>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</si>
  <si>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</si>
  <si>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</si>
  <si>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</si>
  <si>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</si>
  <si>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</si>
  <si>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</si>
  <si>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</si>
  <si>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</si>
  <si>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</si>
  <si>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</si>
  <si>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</si>
  <si>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</si>
  <si>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</si>
  <si>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</si>
  <si>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</si>
  <si>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</si>
  <si>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</si>
  <si>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</si>
  <si>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</si>
  <si>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</si>
  <si>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</si>
  <si>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</si>
  <si>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</si>
  <si>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</si>
  <si>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</si>
  <si>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</si>
  <si>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</si>
  <si>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</si>
  <si>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</si>
  <si>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</si>
  <si>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</si>
  <si>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</si>
  <si>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</si>
  <si>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</si>
  <si>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</si>
  <si>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</si>
  <si>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</si>
  <si>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</si>
  <si>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</si>
  <si>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</si>
  <si>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</si>
  <si>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</si>
  <si>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</si>
  <si>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</si>
  <si>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</si>
  <si>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</si>
  <si>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</si>
  <si>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</si>
  <si>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</si>
  <si>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</si>
  <si>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</si>
  <si>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</si>
  <si>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</si>
  <si>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</si>
  <si>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</si>
  <si>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</si>
  <si>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</si>
  <si>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</si>
  <si>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</si>
  <si>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</si>
  <si>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</si>
  <si>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</si>
  <si>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</si>
  <si>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</si>
  <si>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</si>
  <si>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</si>
  <si>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</si>
  <si>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</si>
  <si>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</si>
  <si>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</si>
  <si>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</si>
  <si>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</si>
  <si>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</si>
  <si>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</si>
  <si>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</si>
  <si>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</si>
  <si>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</si>
  <si>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</si>
  <si>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</si>
  <si>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</si>
  <si>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</si>
  <si>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</si>
  <si>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</si>
  <si>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</si>
  <si>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</si>
  <si>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</si>
  <si>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</si>
  <si>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</si>
  <si>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</si>
  <si>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</si>
  <si>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</si>
  <si>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</si>
  <si>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</si>
  <si>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</si>
  <si>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</si>
  <si>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</si>
  <si>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</si>
  <si>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</si>
  <si>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</si>
  <si>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</si>
  <si>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</si>
  <si>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</si>
  <si>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</si>
  <si>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</si>
  <si>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</si>
  <si>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</si>
  <si>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</si>
  <si>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</si>
  <si>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</si>
  <si>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</si>
  <si>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</si>
  <si>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</si>
  <si>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</si>
  <si>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</si>
  <si>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</si>
  <si>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</si>
  <si>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</si>
  <si>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</si>
  <si>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</si>
  <si>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</si>
  <si>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</si>
  <si>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</si>
  <si>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</si>
  <si>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</si>
  <si>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</si>
  <si>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</si>
  <si>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</si>
  <si>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</si>
  <si>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</si>
  <si>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</si>
  <si>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</si>
  <si>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</si>
  <si>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</si>
  <si>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</si>
  <si>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</si>
  <si>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</si>
  <si>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</si>
  <si>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</si>
  <si>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</si>
  <si>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</si>
  <si>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</si>
  <si>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</si>
  <si>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</si>
  <si>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</si>
  <si>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</si>
  <si>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</si>
  <si>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</si>
  <si>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</si>
  <si>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</si>
  <si>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</si>
  <si>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</si>
  <si>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</si>
  <si>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</si>
  <si>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</si>
  <si>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</si>
  <si>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</si>
  <si>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</si>
  <si>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</si>
  <si>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</si>
  <si>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</si>
  <si>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</si>
  <si>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</si>
  <si>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</si>
  <si>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</si>
  <si>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</si>
  <si>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</si>
  <si>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</si>
  <si>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</si>
  <si>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</si>
  <si>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</si>
  <si>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</si>
  <si>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</si>
  <si>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</si>
  <si>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</si>
  <si>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</si>
  <si>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</si>
  <si>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</si>
  <si>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</si>
  <si>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</si>
  <si>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</si>
  <si>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</si>
  <si>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</si>
  <si>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</si>
  <si>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</si>
  <si>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</si>
  <si>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</si>
  <si>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</si>
  <si>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</si>
  <si>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</si>
  <si>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</si>
  <si>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</si>
  <si>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</si>
  <si>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</si>
  <si>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</si>
  <si>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</si>
  <si>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</si>
  <si>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</si>
  <si>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</si>
  <si>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</si>
  <si>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</si>
  <si>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</si>
  <si>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</si>
  <si>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</si>
  <si>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</si>
  <si>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</si>
  <si>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</si>
  <si>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</si>
  <si>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</si>
  <si>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</si>
  <si>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</si>
  <si>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</si>
  <si>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</si>
  <si>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</si>
  <si>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</si>
  <si>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</si>
  <si>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</si>
  <si>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</si>
  <si>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</si>
  <si>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</si>
  <si>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</si>
  <si>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</si>
  <si>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</si>
  <si>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</si>
  <si>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</si>
  <si>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</si>
  <si>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</si>
  <si>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</si>
  <si>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</si>
  <si>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</si>
  <si>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</si>
  <si>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</si>
  <si>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</si>
  <si>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</si>
  <si>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</si>
  <si>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</si>
  <si>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</si>
  <si>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</si>
  <si>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</si>
  <si>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</si>
  <si>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</si>
  <si>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</si>
  <si>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</si>
  <si>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</si>
  <si>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</si>
  <si>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</si>
  <si>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</si>
  <si>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</si>
  <si>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</si>
  <si>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</si>
  <si>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</si>
  <si>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</si>
  <si>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</si>
  <si>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</si>
  <si>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</si>
  <si>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</si>
  <si>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</si>
  <si>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</si>
  <si>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</si>
  <si>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</si>
  <si>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</si>
  <si>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</si>
  <si>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</si>
  <si>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</si>
  <si>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</si>
  <si>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</si>
  <si>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</si>
  <si>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</si>
  <si>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</si>
  <si>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</si>
  <si>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</si>
  <si>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</si>
  <si>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</si>
  <si>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</si>
  <si>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</si>
  <si>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</si>
  <si>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</si>
  <si>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</si>
  <si>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</si>
  <si>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</si>
  <si>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</si>
  <si>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</si>
  <si>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</si>
  <si>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</si>
  <si>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</si>
  <si>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</si>
  <si>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</si>
  <si>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</si>
  <si>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</si>
  <si>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</si>
  <si>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</si>
  <si>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</si>
  <si>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</si>
  <si>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</si>
  <si>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</si>
  <si>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</si>
  <si>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</si>
  <si>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</si>
  <si>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</si>
  <si>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</si>
  <si>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</si>
  <si>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</si>
  <si>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</si>
  <si>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</si>
  <si>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</si>
  <si>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</si>
  <si>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</si>
  <si>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</si>
  <si>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</si>
  <si>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</si>
  <si>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</si>
  <si>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</si>
  <si>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</si>
  <si>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</si>
  <si>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</si>
  <si>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</si>
  <si>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</si>
  <si>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</si>
  <si>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</si>
  <si>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</si>
  <si>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</si>
  <si>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</si>
  <si>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</si>
  <si>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</si>
  <si>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</si>
  <si>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</si>
  <si>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</si>
  <si>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</si>
  <si>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</si>
  <si>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</si>
  <si>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</si>
  <si>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</si>
  <si>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</si>
  <si>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</si>
  <si>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</si>
  <si>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</si>
  <si>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</si>
  <si>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</si>
  <si>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</si>
  <si>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</si>
  <si>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</si>
  <si>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</si>
  <si>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</si>
  <si>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</si>
  <si>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</si>
  <si>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</si>
  <si>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</si>
  <si>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</si>
  <si>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</si>
  <si>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</si>
  <si>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</si>
  <si>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</si>
  <si>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</si>
  <si>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</si>
  <si>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</si>
  <si>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</si>
  <si>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</si>
  <si>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</si>
  <si>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</si>
  <si>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</si>
  <si>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</si>
  <si>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</si>
  <si>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</si>
  <si>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</si>
  <si>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</si>
  <si>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</si>
  <si>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</si>
  <si>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</si>
  <si>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</si>
  <si>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</si>
  <si>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</si>
  <si>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</si>
  <si>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</si>
  <si>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</si>
  <si>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</si>
  <si>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</si>
  <si>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</si>
  <si>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</si>
  <si>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</si>
  <si>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</si>
  <si>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</si>
  <si>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</si>
  <si>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</si>
  <si>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</si>
  <si>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</si>
  <si>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</si>
  <si>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</si>
  <si>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</si>
  <si>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</si>
  <si>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</si>
  <si>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</si>
  <si>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</si>
  <si>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</si>
  <si>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</si>
  <si>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</si>
  <si>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</si>
  <si>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</si>
  <si>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</si>
  <si>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</si>
  <si>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</si>
  <si>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</si>
  <si>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</si>
  <si>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</si>
  <si>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</si>
  <si>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</si>
  <si>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</si>
  <si>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</si>
  <si>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</si>
  <si>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</si>
  <si>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</si>
  <si>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</si>
  <si>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</si>
  <si>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</si>
  <si>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</si>
  <si>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</si>
  <si>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</si>
  <si>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</si>
  <si>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</si>
  <si>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</si>
  <si>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</si>
  <si>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</si>
  <si>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</si>
  <si>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</si>
  <si>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</si>
  <si>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</si>
  <si>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</si>
  <si>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</si>
  <si>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</si>
  <si>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</si>
  <si>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</si>
  <si>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</si>
  <si>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</si>
  <si>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</si>
  <si>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</si>
  <si>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</si>
  <si>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</si>
  <si>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</si>
  <si>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</si>
  <si>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</si>
  <si>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</si>
  <si>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</si>
  <si>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</si>
  <si>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</si>
  <si>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</si>
  <si>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</si>
  <si>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</si>
  <si>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</si>
  <si>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</si>
  <si>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</si>
  <si>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</si>
  <si>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</si>
  <si>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</si>
  <si>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</si>
  <si>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</si>
  <si>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</si>
  <si>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</si>
  <si>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</si>
  <si>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</si>
  <si>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</si>
  <si>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</si>
  <si>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</si>
  <si>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</si>
  <si>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</si>
  <si>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</si>
  <si>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</si>
  <si>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</si>
  <si>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</si>
  <si>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</si>
  <si>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</si>
  <si>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</si>
  <si>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</si>
  <si>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</si>
  <si>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</si>
  <si>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</si>
  <si>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</si>
  <si>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</si>
  <si>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</si>
  <si>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</si>
  <si>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</si>
  <si>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</si>
  <si>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</si>
  <si>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</si>
  <si>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</si>
  <si>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</si>
  <si>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</si>
  <si>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</si>
  <si>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</si>
  <si>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</si>
  <si>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</si>
  <si>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</si>
  <si>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</si>
  <si>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</si>
  <si>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</si>
  <si>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</si>
  <si>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</si>
  <si>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</si>
  <si>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</si>
  <si>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</si>
  <si>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</si>
  <si>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</si>
  <si>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</si>
  <si>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</si>
  <si>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</si>
  <si>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</si>
  <si>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</si>
  <si>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</si>
  <si>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</si>
  <si>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</si>
  <si>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</si>
  <si>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</si>
  <si>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</si>
  <si>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</si>
  <si>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</si>
  <si>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</si>
  <si>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</si>
  <si>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</si>
  <si>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</si>
  <si>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</si>
  <si>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</si>
  <si>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</si>
  <si>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</si>
  <si>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</si>
  <si>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</si>
  <si>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</si>
  <si>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</si>
  <si>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</si>
  <si>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</si>
  <si>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</si>
  <si>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</si>
  <si>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</si>
  <si>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</si>
  <si>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</si>
  <si>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</si>
  <si>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</si>
  <si>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</si>
  <si>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</si>
  <si>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</si>
  <si>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</si>
  <si>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</si>
  <si>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</si>
  <si>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</si>
  <si>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</si>
  <si>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</si>
  <si>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</si>
  <si>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</si>
  <si>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</si>
  <si>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</si>
  <si>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</si>
  <si>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</si>
  <si>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</si>
  <si>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</si>
  <si>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</si>
  <si>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</si>
  <si>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</si>
  <si>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</si>
  <si>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</si>
  <si>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</si>
  <si>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</si>
  <si>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</si>
  <si>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</si>
  <si>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</si>
  <si>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</si>
  <si>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</si>
  <si>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</si>
  <si>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</si>
  <si>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</si>
  <si>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</si>
  <si>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</si>
  <si>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</si>
  <si>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</si>
  <si>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</si>
  <si>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</si>
  <si>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</si>
  <si>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</si>
  <si>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</si>
  <si>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</si>
  <si>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</si>
  <si>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</si>
  <si>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</si>
  <si>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</si>
  <si>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</si>
  <si>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</si>
  <si>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</si>
  <si>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</si>
  <si>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</si>
  <si>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</si>
  <si>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</si>
  <si>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</si>
  <si>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</si>
  <si>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</si>
  <si>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</si>
  <si>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</si>
  <si>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</si>
  <si>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</si>
  <si>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</si>
  <si>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</si>
  <si>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</si>
  <si>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</si>
  <si>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</si>
  <si>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</si>
  <si>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</si>
  <si>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</si>
  <si>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</si>
  <si>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</si>
  <si>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</si>
  <si>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</si>
  <si>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</si>
  <si>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</si>
  <si>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</si>
  <si>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</si>
  <si>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</si>
  <si>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</si>
  <si>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</si>
  <si>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</si>
  <si>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</si>
  <si>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</si>
  <si>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</si>
  <si>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</si>
  <si>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</si>
  <si>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</si>
  <si>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</si>
  <si>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</si>
  <si>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</si>
  <si>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</si>
  <si>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</si>
  <si>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</si>
  <si>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</si>
  <si>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</si>
  <si>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</si>
  <si>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</si>
  <si>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</si>
  <si>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</si>
  <si>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</si>
  <si>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</si>
  <si>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</si>
  <si>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</si>
  <si>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</si>
  <si>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</si>
  <si>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</si>
  <si>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</si>
  <si>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</si>
  <si>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</si>
  <si>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</si>
  <si>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</si>
  <si>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</si>
  <si>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</si>
  <si>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</si>
  <si>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</si>
  <si>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</si>
  <si>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</si>
  <si>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</si>
  <si>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</si>
  <si>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</si>
  <si>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</si>
  <si>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</si>
  <si>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</si>
  <si>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</si>
  <si>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</si>
  <si>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</si>
  <si>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</si>
  <si>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</si>
  <si>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</si>
  <si>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</si>
  <si>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</si>
  <si>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</si>
  <si>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</si>
  <si>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</si>
  <si>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</si>
  <si>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</si>
  <si>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</si>
  <si>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</si>
  <si>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</si>
  <si>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</si>
  <si>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</si>
  <si>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</si>
  <si>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</si>
  <si>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</si>
  <si>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</si>
  <si>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</si>
  <si>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</si>
  <si>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</si>
  <si>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</si>
  <si>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</si>
  <si>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</si>
  <si>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</si>
  <si>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</si>
  <si>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</si>
  <si>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</si>
  <si>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</si>
  <si>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</si>
  <si>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</si>
  <si>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</si>
  <si>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</si>
  <si>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</si>
  <si>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</si>
  <si>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</si>
  <si>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</si>
  <si>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</si>
  <si>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</si>
  <si>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</si>
  <si>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</si>
  <si>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</si>
  <si>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</si>
  <si>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</si>
  <si>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</si>
  <si>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</si>
  <si>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</si>
  <si>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</si>
  <si>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</si>
  <si>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</si>
  <si>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</si>
  <si>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</si>
  <si>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</si>
  <si>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</si>
  <si>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</si>
  <si>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</si>
  <si>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</si>
  <si>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</si>
  <si>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</si>
  <si>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</si>
  <si>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</si>
  <si>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</si>
  <si>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</si>
  <si>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</si>
  <si>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</si>
  <si>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</si>
  <si>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</si>
  <si>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</si>
  <si>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</si>
  <si>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</si>
  <si>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</si>
  <si>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</si>
  <si>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</si>
  <si>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</si>
  <si>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</si>
  <si>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</si>
  <si>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</si>
  <si>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</si>
  <si>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</si>
  <si>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</si>
  <si>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</si>
  <si>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</si>
  <si>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</si>
  <si>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</si>
  <si>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</si>
  <si>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</si>
  <si>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</si>
  <si>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</si>
  <si>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</si>
  <si>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</si>
  <si>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</si>
  <si>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</si>
  <si>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</si>
  <si>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</si>
  <si>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</si>
  <si>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</si>
  <si>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</si>
  <si>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</si>
  <si>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</si>
  <si>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</si>
  <si>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</si>
  <si>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</si>
  <si>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</si>
  <si>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</si>
  <si>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</si>
  <si>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</si>
  <si>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</si>
  <si>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</si>
  <si>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</si>
  <si>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</si>
  <si>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</si>
  <si>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</si>
  <si>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</si>
  <si>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</si>
  <si>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</si>
  <si>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</si>
  <si>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</si>
  <si>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</si>
  <si>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</si>
  <si>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</si>
  <si>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</si>
  <si>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</si>
  <si>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</si>
  <si>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</si>
  <si>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</si>
  <si>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</si>
  <si>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</si>
  <si>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</si>
  <si>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</si>
  <si>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</si>
  <si>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</si>
  <si>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</si>
  <si>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</si>
  <si>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</si>
  <si>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</si>
  <si>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</si>
  <si>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</si>
  <si>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</si>
  <si>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</si>
  <si>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</si>
  <si>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</si>
  <si>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</si>
  <si>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</si>
  <si>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</si>
  <si>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</si>
  <si>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</si>
  <si>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</si>
  <si>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</si>
  <si>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</si>
  <si>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</si>
  <si>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</si>
  <si>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</si>
  <si>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</si>
  <si>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</si>
  <si>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</si>
  <si>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</si>
  <si>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</si>
  <si>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</si>
  <si>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</si>
  <si>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</si>
  <si>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</si>
  <si>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</si>
  <si>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</si>
  <si>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</si>
  <si>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</si>
  <si>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</si>
  <si>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</si>
  <si>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</si>
  <si>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</si>
  <si>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</si>
  <si>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</si>
  <si>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</si>
  <si>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</si>
  <si>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</si>
  <si>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</si>
  <si>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</si>
  <si>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</si>
  <si>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</si>
  <si>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</si>
  <si>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</si>
  <si>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</si>
  <si>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</si>
  <si>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</si>
  <si>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</si>
  <si>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</si>
  <si>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</si>
  <si>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</si>
  <si>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</si>
  <si>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</si>
  <si>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</si>
  <si>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</si>
  <si>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</si>
  <si>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</si>
  <si>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</si>
  <si>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</si>
  <si>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</si>
  <si>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</si>
  <si>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</si>
  <si>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</si>
  <si>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</si>
  <si>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</si>
  <si>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</si>
  <si>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</si>
  <si>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</si>
  <si>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</si>
  <si>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</si>
  <si>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</si>
  <si>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</si>
  <si>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</si>
  <si>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</si>
  <si>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</si>
  <si>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</si>
  <si>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</si>
  <si>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</si>
  <si>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</si>
  <si>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</si>
  <si>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</si>
  <si>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</si>
  <si>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</si>
  <si>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</si>
  <si>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</si>
  <si>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</si>
  <si>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</si>
  <si>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</si>
  <si>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</si>
  <si>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</si>
  <si>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</si>
  <si>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</si>
  <si>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</si>
  <si>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</si>
  <si>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</si>
  <si>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</si>
  <si>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</si>
  <si>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</si>
  <si>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</si>
  <si>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</si>
  <si>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</si>
  <si>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</si>
  <si>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</si>
  <si>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</si>
  <si>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</si>
  <si>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</si>
  <si>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</si>
  <si>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</si>
  <si>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</si>
  <si>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</si>
  <si>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</si>
  <si>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</si>
  <si>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</si>
  <si>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</si>
  <si>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</si>
  <si>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</si>
  <si>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</si>
  <si>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</si>
  <si>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</si>
  <si>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</si>
  <si>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</si>
  <si>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</si>
  <si>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</si>
  <si>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</si>
  <si>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</si>
  <si>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</si>
  <si>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</si>
  <si>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</si>
  <si>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</si>
  <si>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</si>
  <si>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</si>
  <si>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</si>
  <si>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</si>
  <si>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</si>
  <si>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</si>
  <si>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</si>
  <si>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</si>
  <si>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</si>
  <si>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</si>
  <si>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</si>
  <si>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</si>
  <si>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</si>
  <si>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</si>
  <si>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</si>
  <si>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</si>
  <si>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</si>
  <si>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</si>
  <si>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</si>
  <si>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</si>
  <si>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</si>
  <si>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</si>
  <si>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</si>
  <si>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</si>
  <si>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</si>
  <si>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</si>
  <si>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</si>
  <si>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</si>
  <si>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</si>
  <si>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</si>
  <si>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</si>
  <si>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</si>
  <si>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</si>
  <si>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</si>
  <si>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</si>
  <si>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</si>
  <si>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</si>
  <si>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</si>
  <si>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</si>
  <si>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</si>
  <si>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</si>
  <si>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</si>
  <si>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</si>
  <si>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</si>
  <si>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</si>
  <si>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</si>
  <si>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</si>
  <si>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</si>
  <si>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</si>
  <si>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</si>
  <si>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</si>
  <si>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</si>
  <si>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</si>
  <si>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</si>
  <si>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</si>
  <si>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</si>
  <si>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</si>
  <si>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</si>
  <si>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</si>
  <si>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</si>
  <si>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</si>
  <si>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</si>
  <si>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</si>
  <si>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</si>
  <si>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</si>
  <si>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</si>
  <si>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</si>
  <si>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</si>
  <si>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</si>
  <si>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</si>
  <si>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</si>
  <si>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</si>
  <si>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</si>
  <si>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</si>
  <si>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</si>
  <si>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</si>
  <si>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</si>
  <si>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</si>
  <si>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</si>
  <si>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</si>
  <si>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</si>
  <si>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</si>
  <si>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</si>
  <si>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</si>
  <si>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</si>
  <si>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</si>
  <si>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</si>
  <si>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</si>
  <si>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</si>
  <si>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</si>
  <si>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</si>
  <si>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</si>
  <si>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</si>
  <si>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</si>
  <si>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</si>
  <si>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</si>
  <si>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</si>
  <si>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</si>
  <si>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</si>
  <si>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</si>
  <si>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</si>
  <si>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</si>
  <si>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</si>
  <si>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</si>
  <si>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</si>
  <si>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</si>
  <si>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</si>
  <si>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</si>
  <si>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</si>
  <si>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</si>
  <si>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</si>
  <si>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</si>
  <si>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</si>
  <si>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</si>
  <si>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</si>
  <si>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</si>
  <si>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</si>
  <si>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</si>
  <si>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</si>
  <si>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</si>
  <si>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</si>
  <si>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</si>
  <si>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</si>
  <si>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</si>
  <si>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</si>
  <si>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</si>
  <si>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</si>
  <si>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</si>
  <si>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</si>
  <si>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</si>
  <si>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</si>
  <si>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</si>
  <si>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</si>
  <si>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</si>
  <si>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</si>
  <si>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</si>
  <si>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</si>
  <si>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</si>
  <si>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</si>
  <si>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</si>
  <si>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</si>
  <si>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</si>
  <si>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</si>
  <si>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</si>
  <si>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</si>
  <si>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</si>
  <si>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</si>
  <si>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</si>
  <si>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</si>
  <si>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</si>
  <si>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</si>
  <si>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</si>
  <si>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</si>
  <si>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</si>
  <si>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</si>
  <si>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</si>
  <si>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</si>
  <si>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</si>
  <si>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</si>
  <si>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</si>
  <si>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</si>
  <si>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</si>
  <si>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</si>
  <si>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</si>
  <si>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</si>
  <si>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</si>
  <si>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</si>
  <si>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</si>
  <si>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</si>
  <si>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</si>
  <si>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</si>
  <si>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</si>
  <si>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</si>
  <si>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</si>
  <si>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</si>
  <si>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</si>
  <si>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</si>
  <si>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</si>
  <si>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</si>
  <si>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</si>
  <si>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</si>
  <si>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</si>
  <si>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</si>
  <si>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</si>
  <si>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</si>
  <si>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</si>
  <si>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</si>
  <si>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</si>
  <si>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</si>
  <si>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</si>
  <si>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</si>
  <si>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</si>
  <si>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</si>
  <si>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</si>
  <si>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</si>
  <si>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</si>
  <si>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</si>
  <si>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</si>
  <si>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</si>
  <si>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</si>
  <si>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</si>
  <si>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</si>
  <si>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</si>
  <si>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</si>
  <si>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</si>
  <si>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</si>
  <si>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</si>
  <si>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</si>
  <si>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</si>
  <si>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</si>
  <si>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</si>
  <si>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</si>
  <si>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</si>
  <si>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</si>
  <si>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</si>
  <si>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</si>
  <si>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</si>
  <si>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</si>
  <si>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</si>
  <si>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</si>
  <si>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</si>
  <si>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</si>
  <si>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</si>
  <si>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</si>
  <si>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</si>
  <si>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</si>
  <si>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</si>
  <si>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</si>
  <si>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</si>
  <si>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</si>
  <si>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</si>
  <si>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</si>
  <si>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</si>
  <si>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</si>
  <si>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</si>
  <si>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</si>
  <si>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</si>
  <si>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</si>
  <si>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</si>
  <si>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</si>
  <si>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</si>
  <si>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</si>
  <si>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</si>
  <si>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</si>
  <si>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</si>
  <si>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</si>
  <si>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</si>
  <si>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</si>
  <si>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</si>
  <si>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</si>
  <si>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</si>
  <si>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</si>
  <si>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</si>
  <si>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</si>
  <si>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</si>
  <si>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</si>
  <si>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</si>
  <si>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</si>
  <si>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</si>
  <si>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</si>
  <si>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</si>
  <si>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</si>
  <si>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</si>
  <si>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</si>
  <si>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</si>
  <si>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</si>
  <si>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</si>
  <si>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</si>
  <si>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</si>
  <si>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</si>
  <si>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</si>
  <si>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</si>
  <si>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</si>
  <si>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</si>
  <si>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</si>
  <si>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</si>
  <si>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</si>
  <si>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</si>
  <si>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</si>
  <si>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</si>
  <si>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</si>
  <si>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</si>
  <si>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</si>
  <si>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</si>
  <si>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</si>
  <si>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</si>
  <si>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</si>
  <si>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</si>
  <si>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</si>
  <si>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</si>
  <si>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</si>
  <si>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</si>
  <si>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</si>
  <si>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</si>
  <si>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</si>
  <si>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</si>
  <si>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</si>
  <si>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</si>
  <si>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</si>
  <si>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</si>
  <si>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</si>
  <si>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</si>
  <si>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</si>
  <si>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</si>
  <si>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</si>
  <si>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</si>
  <si>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</si>
  <si>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</si>
  <si>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</si>
  <si>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</si>
  <si>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</si>
  <si>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</si>
  <si>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</si>
  <si>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</si>
  <si>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</si>
  <si>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</si>
  <si>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</si>
  <si>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</si>
  <si>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</si>
  <si>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</si>
  <si>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</si>
  <si>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</si>
  <si>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</si>
  <si>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</si>
  <si>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</si>
  <si>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</si>
  <si>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</si>
  <si>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</si>
  <si>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</si>
  <si>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</si>
  <si>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</si>
  <si>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</si>
  <si>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</si>
  <si>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</si>
  <si>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</si>
  <si>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</si>
  <si>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</si>
  <si>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</si>
  <si>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</si>
  <si>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</si>
  <si>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</si>
  <si>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</si>
  <si>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</si>
  <si>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</si>
  <si>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</si>
  <si>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</si>
  <si>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</si>
  <si>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</si>
  <si>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</si>
  <si>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</si>
  <si>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</si>
  <si>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</si>
  <si>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</si>
  <si>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</si>
  <si>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</si>
  <si>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</si>
  <si>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</si>
  <si>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</si>
  <si>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</si>
  <si>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</si>
  <si>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</si>
  <si>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</si>
  <si>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</si>
  <si>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</si>
  <si>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</si>
  <si>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</si>
  <si>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</si>
  <si>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</si>
  <si>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</si>
  <si>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</si>
  <si>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</si>
  <si>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</si>
  <si>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</si>
  <si>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</si>
  <si>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</si>
  <si>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</si>
  <si>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</si>
  <si>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</si>
  <si>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</si>
  <si>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</si>
  <si>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</si>
  <si>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</si>
  <si>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</si>
  <si>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</si>
  <si>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</si>
  <si>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</si>
  <si>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</si>
  <si>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</si>
  <si>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</si>
  <si>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</si>
  <si>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</si>
  <si>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</si>
  <si>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</si>
  <si>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</si>
  <si>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</si>
  <si>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</si>
  <si>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</si>
  <si>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</si>
  <si>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</si>
  <si>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</si>
  <si>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</si>
  <si>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</si>
  <si>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</si>
  <si>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</si>
  <si>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</si>
  <si>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</si>
  <si>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</si>
  <si>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</si>
  <si>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</si>
  <si>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</si>
  <si>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</si>
  <si>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</si>
  <si>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</si>
  <si>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</si>
  <si>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</si>
  <si>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</si>
  <si>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</si>
  <si>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</si>
  <si>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</si>
  <si>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</si>
  <si>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</si>
  <si>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</si>
  <si>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</si>
  <si>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</si>
  <si>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</si>
  <si>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</si>
  <si>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</si>
  <si>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</si>
  <si>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</si>
  <si>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</si>
  <si>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</si>
  <si>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</si>
  <si>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</si>
  <si>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</si>
  <si>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</si>
  <si>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</si>
  <si>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</si>
  <si>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</si>
  <si>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</si>
  <si>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</si>
  <si>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</si>
  <si>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</si>
  <si>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</si>
  <si>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</si>
  <si>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</si>
  <si>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</si>
  <si>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</si>
  <si>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</si>
  <si>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</si>
  <si>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</si>
  <si>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</si>
  <si>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</si>
  <si>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</si>
  <si>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</si>
  <si>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</si>
  <si>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</si>
  <si>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</si>
  <si>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</si>
  <si>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</si>
  <si>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</si>
  <si>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</si>
  <si>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</si>
  <si>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</si>
  <si>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</si>
  <si>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</si>
  <si>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</si>
  <si>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</si>
  <si>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</si>
  <si>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</si>
  <si>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</si>
  <si>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</si>
  <si>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</si>
  <si>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</si>
  <si>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</si>
  <si>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</si>
  <si>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</si>
  <si>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</si>
  <si>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</si>
  <si>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</si>
  <si>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</si>
  <si>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</si>
  <si>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</si>
  <si>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</si>
  <si>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</si>
  <si>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</si>
  <si>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</si>
  <si>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</si>
  <si>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</si>
  <si>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</si>
  <si>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</si>
  <si>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</si>
  <si>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</si>
  <si>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</si>
  <si>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</si>
  <si>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</si>
  <si>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</si>
  <si>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</si>
  <si>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</si>
  <si>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</si>
  <si>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</si>
  <si>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</si>
  <si>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</si>
  <si>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</si>
  <si>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</si>
  <si>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</si>
  <si>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</si>
  <si>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</si>
  <si>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</si>
  <si>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</si>
  <si>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</si>
  <si>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</si>
  <si>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</si>
  <si>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</si>
  <si>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</si>
  <si>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</si>
  <si>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</si>
  <si>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</si>
  <si>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</si>
  <si>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</si>
  <si>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</si>
  <si>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</si>
  <si>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</si>
  <si>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</si>
  <si>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</si>
  <si>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</si>
  <si>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</si>
  <si>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</si>
  <si>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</si>
  <si>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</si>
  <si>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</si>
  <si>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</si>
  <si>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</si>
  <si>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</si>
  <si>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</si>
  <si>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</si>
  <si>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</si>
  <si>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</si>
  <si>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</si>
  <si>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</si>
  <si>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</si>
  <si>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</si>
  <si>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</si>
  <si>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</si>
  <si>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</si>
  <si>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</si>
  <si>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</si>
  <si>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</si>
  <si>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</si>
  <si>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</si>
  <si>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</si>
  <si>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</si>
  <si>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</si>
  <si>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</si>
  <si>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</si>
  <si>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</si>
  <si>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</si>
  <si>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</si>
  <si>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</si>
  <si>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</si>
  <si>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</si>
  <si>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</si>
  <si>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</si>
  <si>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</si>
  <si>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</si>
  <si>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</si>
  <si>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</si>
  <si>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</si>
  <si>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</si>
  <si>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</si>
  <si>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</si>
  <si>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</si>
  <si>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</si>
  <si>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</si>
  <si>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</si>
  <si>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</si>
  <si>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</si>
  <si>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</si>
  <si>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</si>
  <si>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</si>
  <si>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</si>
  <si>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</si>
  <si>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</si>
  <si>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</si>
  <si>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</si>
  <si>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</si>
  <si>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</si>
  <si>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</si>
  <si>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</si>
  <si>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</si>
  <si>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</si>
  <si>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</si>
  <si>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</si>
  <si>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</si>
  <si>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</si>
  <si>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</si>
  <si>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</si>
  <si>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</si>
  <si>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</si>
  <si>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</si>
  <si>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</si>
  <si>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</si>
  <si>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</si>
  <si>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</si>
  <si>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</si>
  <si>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</si>
  <si>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</si>
  <si>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</si>
  <si>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</si>
  <si>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</si>
  <si>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</si>
  <si>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</si>
  <si>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</si>
  <si>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</si>
  <si>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</si>
  <si>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</si>
  <si>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</si>
  <si>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</si>
  <si>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</si>
  <si>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</si>
  <si>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</si>
  <si>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</si>
  <si>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</si>
  <si>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</si>
  <si>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</si>
  <si>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</si>
  <si>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</si>
  <si>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</si>
  <si>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</si>
  <si>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</si>
  <si>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</si>
  <si>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</si>
  <si>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</si>
  <si>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</si>
  <si>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</si>
  <si>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</si>
  <si>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</si>
  <si>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</si>
  <si>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</si>
  <si>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</si>
  <si>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</si>
  <si>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</si>
  <si>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</si>
  <si>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</si>
  <si>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</si>
  <si>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</si>
  <si>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</si>
  <si>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</si>
  <si>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</si>
  <si>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</si>
  <si>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</si>
  <si>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</si>
  <si>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</si>
  <si>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</si>
  <si>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</si>
  <si>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</si>
  <si>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</si>
  <si>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</si>
  <si>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</si>
  <si>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</si>
  <si>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</si>
  <si>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</si>
  <si>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</si>
  <si>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</si>
  <si>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</si>
  <si>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</si>
  <si>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</si>
  <si>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</si>
  <si>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</si>
  <si>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</si>
  <si>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</si>
  <si>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</si>
  <si>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</si>
  <si>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</si>
  <si>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</si>
  <si>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</si>
  <si>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</si>
  <si>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</si>
  <si>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</si>
  <si>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</si>
  <si>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</si>
  <si>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</si>
  <si>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</si>
  <si>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</si>
  <si>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</si>
  <si>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</si>
  <si>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</si>
  <si>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</si>
  <si>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</si>
  <si>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</si>
  <si>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</si>
  <si>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</si>
  <si>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</si>
  <si>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</si>
  <si>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</si>
  <si>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</si>
  <si>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</si>
  <si>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</si>
  <si>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</si>
  <si>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</si>
  <si>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</si>
  <si>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</si>
  <si>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</si>
  <si>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</si>
  <si>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</si>
  <si>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</si>
  <si>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</si>
  <si>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</si>
  <si>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</si>
  <si>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</si>
  <si>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</si>
  <si>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</si>
  <si>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</si>
  <si>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</si>
  <si>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</si>
  <si>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</si>
  <si>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</si>
  <si>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</si>
  <si>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</si>
  <si>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</si>
  <si>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</si>
  <si>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</si>
  <si>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</si>
  <si>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</si>
  <si>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</si>
  <si>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</si>
  <si>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</si>
  <si>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</si>
  <si>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</si>
  <si>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</si>
  <si>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</si>
  <si>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</si>
  <si>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</si>
  <si>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</si>
  <si>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</si>
  <si>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</si>
  <si>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</si>
  <si>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</si>
  <si>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</si>
  <si>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</si>
  <si>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</si>
  <si>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</si>
  <si>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</si>
  <si>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</si>
  <si>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</si>
  <si>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</si>
  <si>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</si>
  <si>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</si>
  <si>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</si>
  <si>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</si>
  <si>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</si>
  <si>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</si>
  <si>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</si>
  <si>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</si>
  <si>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</si>
  <si>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</si>
  <si>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</si>
  <si>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</si>
  <si>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</si>
  <si>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</si>
  <si>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</si>
  <si>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</si>
  <si>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</si>
  <si>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</si>
  <si>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</si>
  <si>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</si>
  <si>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</si>
  <si>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</si>
  <si>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</si>
  <si>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</si>
  <si>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</si>
  <si>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</si>
  <si>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</si>
  <si>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</si>
  <si>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</si>
  <si>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</si>
  <si>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</si>
  <si>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</si>
  <si>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</si>
  <si>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</si>
  <si>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</si>
  <si>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</si>
  <si>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</si>
  <si>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</si>
  <si>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</si>
  <si>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</si>
  <si>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</si>
  <si>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</si>
  <si>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</si>
  <si>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</si>
  <si>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</si>
  <si>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</si>
  <si>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</si>
  <si>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</si>
  <si>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</si>
  <si>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</si>
  <si>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</si>
  <si>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</si>
  <si>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</si>
  <si>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</si>
  <si>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</si>
  <si>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</si>
  <si>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</si>
  <si>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</si>
  <si>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</si>
  <si>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</si>
  <si>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</si>
  <si>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</si>
  <si>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</si>
  <si>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</si>
  <si>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</si>
  <si>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</si>
  <si>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</si>
  <si>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</si>
  <si>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</si>
  <si>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</si>
  <si>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</si>
  <si>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</si>
  <si>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</si>
  <si>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</si>
  <si>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</si>
  <si>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</si>
  <si>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</si>
  <si>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</si>
  <si>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</si>
  <si>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</si>
  <si>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</si>
  <si>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</si>
  <si>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</si>
  <si>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</si>
  <si>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</si>
  <si>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</si>
  <si>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</si>
  <si>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</si>
  <si>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</si>
  <si>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</si>
  <si>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</si>
  <si>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</si>
  <si>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</si>
  <si>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</si>
  <si>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</si>
  <si>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</si>
  <si>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</si>
  <si>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</si>
  <si>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</si>
  <si>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</si>
  <si>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</si>
  <si>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</si>
  <si>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</si>
  <si>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</si>
  <si>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</si>
  <si>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</si>
  <si>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</si>
  <si>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</si>
  <si>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</si>
  <si>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</si>
  <si>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</si>
  <si>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</si>
  <si>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</si>
  <si>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</si>
  <si>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</si>
  <si>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</si>
  <si>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</si>
  <si>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</si>
  <si>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</si>
  <si>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</si>
  <si>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</si>
  <si>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</si>
  <si>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</si>
  <si>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</si>
  <si>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</si>
  <si>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</si>
  <si>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</si>
  <si>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</si>
  <si>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</si>
  <si>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</si>
  <si>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</si>
  <si>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</si>
  <si>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</si>
  <si>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</si>
  <si>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</si>
  <si>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</si>
  <si>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</si>
  <si>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</si>
  <si>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</si>
  <si>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</si>
  <si>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</si>
  <si>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</si>
  <si>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</si>
  <si>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</si>
  <si>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</si>
  <si>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</si>
  <si>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</si>
  <si>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</si>
  <si>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</si>
  <si>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</si>
  <si>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</si>
  <si>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</si>
  <si>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</si>
  <si>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</si>
  <si>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</si>
  <si>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</si>
  <si>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</si>
  <si>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</si>
  <si>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</si>
  <si>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</si>
  <si>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</si>
  <si>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</si>
  <si>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</si>
  <si>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</si>
  <si>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</si>
  <si>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</si>
  <si>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</si>
  <si>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</si>
  <si>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</si>
  <si>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</si>
  <si>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</si>
  <si>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</si>
  <si>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</si>
  <si>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</si>
  <si>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</si>
  <si>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</si>
  <si>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</si>
  <si>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</si>
  <si>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</si>
  <si>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</si>
  <si>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</si>
  <si>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</si>
  <si>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</si>
  <si>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</si>
  <si>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</si>
  <si>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</si>
  <si>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</si>
  <si>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</si>
  <si>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</si>
  <si>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</si>
  <si>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</si>
  <si>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</si>
  <si>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</si>
  <si>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</si>
  <si>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</si>
  <si>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</si>
  <si>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</si>
  <si>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</si>
  <si>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</si>
  <si>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</si>
  <si>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</si>
  <si>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</si>
  <si>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</si>
  <si>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</si>
  <si>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</si>
  <si>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</si>
  <si>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</si>
  <si>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</si>
  <si>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</si>
  <si>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</si>
  <si>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</si>
  <si>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</si>
  <si>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</si>
  <si>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</si>
  <si>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</si>
  <si>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</si>
  <si>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</si>
  <si>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</si>
  <si>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</si>
  <si>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</si>
  <si>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</si>
  <si>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</si>
  <si>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</si>
  <si>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</si>
  <si>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</si>
  <si>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</si>
  <si>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</si>
  <si>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</si>
  <si>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</si>
  <si>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</si>
  <si>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</si>
  <si>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</si>
  <si>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</si>
  <si>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</si>
  <si>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</si>
  <si>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</si>
  <si>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</si>
  <si>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</si>
  <si>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</si>
  <si>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</si>
  <si>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</si>
  <si>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</si>
  <si>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</si>
  <si>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</si>
  <si>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</si>
  <si>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</si>
  <si>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</si>
  <si>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</si>
  <si>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</si>
  <si>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</si>
  <si>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</si>
  <si>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</si>
  <si>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</si>
  <si>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</si>
  <si>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</si>
  <si>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</si>
  <si>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</si>
  <si>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</si>
  <si>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</si>
  <si>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</si>
  <si>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</si>
  <si>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</si>
  <si>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</si>
  <si>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</si>
  <si>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</si>
  <si>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</si>
  <si>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</si>
  <si>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</si>
  <si>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</si>
  <si>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</si>
  <si>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</si>
  <si>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</si>
  <si>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</si>
  <si>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</si>
  <si>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</si>
  <si>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</si>
  <si>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</si>
  <si>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</si>
  <si>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</si>
  <si>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</si>
  <si>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</si>
  <si>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</si>
  <si>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</si>
  <si>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</si>
  <si>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</si>
  <si>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</si>
  <si>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</si>
  <si>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</si>
  <si>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</si>
  <si>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</si>
  <si>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</si>
  <si>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</si>
  <si>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</si>
  <si>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</si>
  <si>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</si>
  <si>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</si>
  <si>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</si>
  <si>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</si>
  <si>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</si>
  <si>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</si>
  <si>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</si>
  <si>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</si>
  <si>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</si>
  <si>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</si>
  <si>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</si>
  <si>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</si>
  <si>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</si>
  <si>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</si>
  <si>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</si>
  <si>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</si>
  <si>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</si>
  <si>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</si>
  <si>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</si>
  <si>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</si>
  <si>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</si>
  <si>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</si>
  <si>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</si>
  <si>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</si>
  <si>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</si>
  <si>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</si>
  <si>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</si>
  <si>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</si>
  <si>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</si>
  <si>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</si>
  <si>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</si>
  <si>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</si>
  <si>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</si>
  <si>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</si>
  <si>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</si>
  <si>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</si>
  <si>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</si>
  <si>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</si>
  <si>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</si>
  <si>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</si>
  <si>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</si>
  <si>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</si>
  <si>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</si>
  <si>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</si>
  <si>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</si>
  <si>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</si>
  <si>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</si>
  <si>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</si>
  <si>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</si>
  <si>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</si>
  <si>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</si>
  <si>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</si>
  <si>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</si>
  <si>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</si>
  <si>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</si>
  <si>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</si>
  <si>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</si>
  <si>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</si>
  <si>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</si>
  <si>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</si>
  <si>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</si>
  <si>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</si>
  <si>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</si>
  <si>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</si>
  <si>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</si>
  <si>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</si>
  <si>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</si>
  <si>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</si>
  <si>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</si>
  <si>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</si>
  <si>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</si>
  <si>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</si>
  <si>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</si>
  <si>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</si>
  <si>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</si>
  <si>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</si>
  <si>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</si>
  <si>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</si>
  <si>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</si>
  <si>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</si>
  <si>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</si>
  <si>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</si>
  <si>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</si>
  <si>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</si>
  <si>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</si>
  <si>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</si>
  <si>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</si>
  <si>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</si>
  <si>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</si>
  <si>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</si>
  <si>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</si>
  <si>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</si>
  <si>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</si>
  <si>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</si>
  <si>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</si>
  <si>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</si>
  <si>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</si>
  <si>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</si>
  <si>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</si>
  <si>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</si>
  <si>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</si>
  <si>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</si>
  <si>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</si>
  <si>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</si>
  <si>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</si>
  <si>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</si>
  <si>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</si>
  <si>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</si>
  <si>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</si>
  <si>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</si>
  <si>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</si>
  <si>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</si>
  <si>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</si>
  <si>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</si>
  <si>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</si>
  <si>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</si>
  <si>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</si>
  <si>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</si>
  <si>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</si>
  <si>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</si>
  <si>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</si>
  <si>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</si>
  <si>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</si>
  <si>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</si>
  <si>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</si>
  <si>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</si>
  <si>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</si>
  <si>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</si>
  <si>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</si>
  <si>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</si>
  <si>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</si>
  <si>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</si>
  <si>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</si>
  <si>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</si>
  <si>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</si>
  <si>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</si>
  <si>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</si>
  <si>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</si>
  <si>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</si>
  <si>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</si>
  <si>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</si>
  <si>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</si>
  <si>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</si>
  <si>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</si>
  <si>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</si>
  <si>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</si>
  <si>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</si>
  <si>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</si>
  <si>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</si>
  <si>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</si>
  <si>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</si>
  <si>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</si>
  <si>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</si>
  <si>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</si>
  <si>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</si>
  <si>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</si>
  <si>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</si>
  <si>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</si>
  <si>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</si>
  <si>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</si>
  <si>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</si>
  <si>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</si>
  <si>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</si>
  <si>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</si>
  <si>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</si>
  <si>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</si>
  <si>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</si>
  <si>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</si>
  <si>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</si>
  <si>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</si>
  <si>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</si>
  <si>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</si>
  <si>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</si>
  <si>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</si>
  <si>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</si>
  <si>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</si>
  <si>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</si>
  <si>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</si>
  <si>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</si>
  <si>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</si>
  <si>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</si>
  <si>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</si>
  <si>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</si>
  <si>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</si>
  <si>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</si>
  <si>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</si>
  <si>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</si>
  <si>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</si>
  <si>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</si>
  <si>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</si>
  <si>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</si>
  <si>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</si>
  <si>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</si>
  <si>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</si>
  <si>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</si>
  <si>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</si>
  <si>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</si>
  <si>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</si>
  <si>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</si>
  <si>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</si>
  <si>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</si>
  <si>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</si>
  <si>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</si>
  <si>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</si>
  <si>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</si>
  <si>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</si>
  <si>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</si>
  <si>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</si>
  <si>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</si>
  <si>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</si>
  <si>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</si>
  <si>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</si>
  <si>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</si>
  <si>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</si>
  <si>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</si>
  <si>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</si>
  <si>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</si>
  <si>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</si>
  <si>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</si>
  <si>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</si>
  <si>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</si>
  <si>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</si>
  <si>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</si>
  <si>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</si>
  <si>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</si>
  <si>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</si>
  <si>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</si>
  <si>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</si>
  <si>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</si>
  <si>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</si>
  <si>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</si>
  <si>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</si>
  <si>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</si>
  <si>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</si>
  <si>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</si>
  <si>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</si>
  <si>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</si>
  <si>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</si>
  <si>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</si>
  <si>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</si>
  <si>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</si>
  <si>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</si>
  <si>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</si>
  <si>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</si>
  <si>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</si>
  <si>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</si>
  <si>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</si>
  <si>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</si>
  <si>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</si>
  <si>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</si>
  <si>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</si>
  <si>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</si>
  <si>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</si>
  <si>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</si>
  <si>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</si>
  <si>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</si>
  <si>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</si>
  <si>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</si>
  <si>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</si>
  <si>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</si>
  <si>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</si>
  <si>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</si>
  <si>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</si>
  <si>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</si>
  <si>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</si>
  <si>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</si>
  <si>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</si>
  <si>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</si>
  <si>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</si>
  <si>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</si>
  <si>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</si>
  <si>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</si>
  <si>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</si>
  <si>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</si>
  <si>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</si>
  <si>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</si>
  <si>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</si>
  <si>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</si>
  <si>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</si>
  <si>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</si>
  <si>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</si>
  <si>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</si>
  <si>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</si>
  <si>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</si>
  <si>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</si>
  <si>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</si>
  <si>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</si>
  <si>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</si>
  <si>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</si>
  <si>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</si>
  <si>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</si>
  <si>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</si>
  <si>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</si>
  <si>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</si>
  <si>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</si>
  <si>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</si>
  <si>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</si>
  <si>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</si>
  <si>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</si>
  <si>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</si>
  <si>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</si>
  <si>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</si>
  <si>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</si>
  <si>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</si>
  <si>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</si>
  <si>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</si>
  <si>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</si>
  <si>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</si>
  <si>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</si>
  <si>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</si>
  <si>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</si>
  <si>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</si>
  <si>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</si>
  <si>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</si>
  <si>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</si>
  <si>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</si>
  <si>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</si>
  <si>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</si>
  <si>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</si>
  <si>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</si>
  <si>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</si>
  <si>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</si>
  <si>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</si>
  <si>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</si>
  <si>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</si>
  <si>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</si>
  <si>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</si>
  <si>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</si>
  <si>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</si>
  <si>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</si>
  <si>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</si>
  <si>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</si>
  <si>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</si>
  <si>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</si>
  <si>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</si>
  <si>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</si>
  <si>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</si>
  <si>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</si>
  <si>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</si>
  <si>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</si>
  <si>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</si>
  <si>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</si>
  <si>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</si>
  <si>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</si>
  <si>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</si>
  <si>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</si>
  <si>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</si>
  <si>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</si>
  <si>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</si>
  <si>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</si>
  <si>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</si>
  <si>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</si>
  <si>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</si>
  <si>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</si>
  <si>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</si>
  <si>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</si>
  <si>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</si>
  <si>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</si>
  <si>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</si>
  <si>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</si>
  <si>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</si>
  <si>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</si>
  <si>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</si>
  <si>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</si>
  <si>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</si>
  <si>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</si>
  <si>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</si>
  <si>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</si>
  <si>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</si>
  <si>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</si>
  <si>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</si>
  <si>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</si>
  <si>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</si>
  <si>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</si>
  <si>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</si>
  <si>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</si>
  <si>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</si>
  <si>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</si>
  <si>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</si>
  <si>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</si>
  <si>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</si>
  <si>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</si>
  <si>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</si>
  <si>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</si>
  <si>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</si>
  <si>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</si>
  <si>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</si>
  <si>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</si>
  <si>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</si>
  <si>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</si>
  <si>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</si>
  <si>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</si>
  <si>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</si>
  <si>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</si>
  <si>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</si>
  <si>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</si>
  <si>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</si>
  <si>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</si>
  <si>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</si>
  <si>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</si>
  <si>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</si>
  <si>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</si>
  <si>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</si>
  <si>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</si>
  <si>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</si>
  <si>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</si>
  <si>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</si>
  <si>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</si>
  <si>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</si>
  <si>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</si>
  <si>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</si>
  <si>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</si>
  <si>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</si>
  <si>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</si>
  <si>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</si>
  <si>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</si>
  <si>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</si>
  <si>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</si>
  <si>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</si>
  <si>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</si>
  <si>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</si>
  <si>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</si>
  <si>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</si>
  <si>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</si>
  <si>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</si>
  <si>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</si>
  <si>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</si>
  <si>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</si>
  <si>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</si>
  <si>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</si>
  <si>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</si>
  <si>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</si>
  <si>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</si>
  <si>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</si>
  <si>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</si>
  <si>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</si>
  <si>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</si>
  <si>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</si>
  <si>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</si>
  <si>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</si>
  <si>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</si>
  <si>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</si>
  <si>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</si>
  <si>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</si>
  <si>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</si>
  <si>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</si>
  <si>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</si>
  <si>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</si>
  <si>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</si>
  <si>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</si>
  <si>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</si>
  <si>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</si>
  <si>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</si>
  <si>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</si>
  <si>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</si>
  <si>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</si>
  <si>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</si>
  <si>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</si>
  <si>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</si>
  <si>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</si>
  <si>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</si>
  <si>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</si>
  <si>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</si>
  <si>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</si>
  <si>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</si>
  <si>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</si>
  <si>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</si>
  <si>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</si>
  <si>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</si>
  <si>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</si>
  <si>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</si>
  <si>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</si>
  <si>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</si>
  <si>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</si>
  <si>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</si>
  <si>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</si>
  <si>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</si>
  <si>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</si>
  <si>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</si>
  <si>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</si>
  <si>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</si>
  <si>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</si>
  <si>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</si>
  <si>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</si>
  <si>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</si>
  <si>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</si>
  <si>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</si>
  <si>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</si>
  <si>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</si>
  <si>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</si>
  <si>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</si>
  <si>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</si>
  <si>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</si>
  <si>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</si>
  <si>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</si>
  <si>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</si>
  <si>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</si>
  <si>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</si>
  <si>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</si>
  <si>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</si>
  <si>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</si>
  <si>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</si>
  <si>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</si>
  <si>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</si>
  <si>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</si>
  <si>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</si>
  <si>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</si>
  <si>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</si>
  <si>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</si>
  <si>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</si>
  <si>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</si>
  <si>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</si>
  <si>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</si>
  <si>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</si>
  <si>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</si>
  <si>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</si>
  <si>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</si>
  <si>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</si>
  <si>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</si>
  <si>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</si>
  <si>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</si>
  <si>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</si>
  <si>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</si>
  <si>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</si>
  <si>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</si>
  <si>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</si>
  <si>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</si>
  <si>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</si>
  <si>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</si>
  <si>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</si>
  <si>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</si>
  <si>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</si>
  <si>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</si>
  <si>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</si>
  <si>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</si>
  <si>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</si>
  <si>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</si>
  <si>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</si>
  <si>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</si>
  <si>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</si>
  <si>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</si>
  <si>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</si>
  <si>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</si>
  <si>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</si>
  <si>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</si>
  <si>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</si>
  <si>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</si>
  <si>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</si>
  <si>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</si>
  <si>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</si>
  <si>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</si>
  <si>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</si>
  <si>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</si>
  <si>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</si>
  <si>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</si>
  <si>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</si>
  <si>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</si>
  <si>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</si>
  <si>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</si>
  <si>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</si>
  <si>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</si>
  <si>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</si>
  <si>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</si>
  <si>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</si>
  <si>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</si>
  <si>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</si>
  <si>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</si>
  <si>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</si>
  <si>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</si>
  <si>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</si>
  <si>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</si>
  <si>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</si>
  <si>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</si>
  <si>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</si>
  <si>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</si>
  <si>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</si>
  <si>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</si>
  <si>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</si>
  <si>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</si>
  <si>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</si>
  <si>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</si>
  <si>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</si>
  <si>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</si>
  <si>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</si>
  <si>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</si>
  <si>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</si>
  <si>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</si>
  <si>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</si>
  <si>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</si>
  <si>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</si>
  <si>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</si>
  <si>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</si>
  <si>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</si>
  <si>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</si>
  <si>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</si>
  <si>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</si>
  <si>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</si>
  <si>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</si>
  <si>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</si>
  <si>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</si>
  <si>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</si>
  <si>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</si>
  <si>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</si>
  <si>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</si>
  <si>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</si>
  <si>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</si>
  <si>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</si>
  <si>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</si>
  <si>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</si>
  <si>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</si>
  <si>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</si>
  <si>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</si>
  <si>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</si>
  <si>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</si>
  <si>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</si>
  <si>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</si>
  <si>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</si>
  <si>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</si>
  <si>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</si>
  <si>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</si>
  <si>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</si>
  <si>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</si>
  <si>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</si>
  <si>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</si>
  <si>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</si>
  <si>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</si>
  <si>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</si>
  <si>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</si>
  <si>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</si>
  <si>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</si>
  <si>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</si>
  <si>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</si>
  <si>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</si>
  <si>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</si>
  <si>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</si>
  <si>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</si>
  <si>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</si>
  <si>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</si>
  <si>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</si>
  <si>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</si>
  <si>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</si>
  <si>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</si>
  <si>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</si>
  <si>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</si>
  <si>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</si>
  <si>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</si>
  <si>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</si>
  <si>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</si>
  <si>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</si>
  <si>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</si>
  <si>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</si>
  <si>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</si>
  <si>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</si>
  <si>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</si>
  <si>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</si>
  <si>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</si>
  <si>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</si>
  <si>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</si>
  <si>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</si>
  <si>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</si>
  <si>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</si>
  <si>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</si>
  <si>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</si>
  <si>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</si>
  <si>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</si>
  <si>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</si>
  <si>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</si>
  <si>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</si>
  <si>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</si>
  <si>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</si>
  <si>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</si>
  <si>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</si>
  <si>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</si>
  <si>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</si>
  <si>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</si>
  <si>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</si>
  <si>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</si>
  <si>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</si>
  <si>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</si>
  <si>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</si>
  <si>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</si>
  <si>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</si>
  <si>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</si>
  <si>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</si>
  <si>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</si>
  <si>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</si>
  <si>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</si>
  <si>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</si>
  <si>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</si>
  <si>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</si>
  <si>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</si>
  <si>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</si>
  <si>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</si>
  <si>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</si>
  <si>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</si>
  <si>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</si>
  <si>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</si>
  <si>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</si>
  <si>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</si>
  <si>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</si>
  <si>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</si>
  <si>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</si>
  <si>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</si>
  <si>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</si>
  <si>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</si>
  <si>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</si>
  <si>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</si>
  <si>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</si>
  <si>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</si>
  <si>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</si>
  <si>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</si>
  <si>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</si>
  <si>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</si>
  <si>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</si>
  <si>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</si>
  <si>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</si>
  <si>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</si>
  <si>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</si>
  <si>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</si>
  <si>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</si>
  <si>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</si>
  <si>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</si>
  <si>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</si>
  <si>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</si>
  <si>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</si>
  <si>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</si>
  <si>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</si>
  <si>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</si>
  <si>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</si>
  <si>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</si>
  <si>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</si>
  <si>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</si>
  <si>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</si>
  <si>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</si>
  <si>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</si>
  <si>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</si>
  <si>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</si>
  <si>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</si>
  <si>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</si>
  <si>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</si>
  <si>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</si>
  <si>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</si>
  <si>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</si>
  <si>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</si>
  <si>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</si>
  <si>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</si>
  <si>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</si>
  <si>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</si>
  <si>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</si>
  <si>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</si>
  <si>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</si>
  <si>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</si>
  <si>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</si>
  <si>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</si>
  <si>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</si>
  <si>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</si>
  <si>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</si>
  <si>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</si>
  <si>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</si>
  <si>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</si>
  <si>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</si>
  <si>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</si>
  <si>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</si>
  <si>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</si>
  <si>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</si>
  <si>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</si>
  <si>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</si>
  <si>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</si>
  <si>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</si>
  <si>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</si>
  <si>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</si>
  <si>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</si>
  <si>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</si>
  <si>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</si>
  <si>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</si>
  <si>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</si>
  <si>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</si>
  <si>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</si>
  <si>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</si>
  <si>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</si>
  <si>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</si>
  <si>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</si>
  <si>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</si>
  <si>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</si>
  <si>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</si>
  <si>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</si>
  <si>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</si>
  <si>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</si>
  <si>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</si>
  <si>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</si>
  <si>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</si>
  <si>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</si>
  <si>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</si>
  <si>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</si>
  <si>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</si>
  <si>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</si>
  <si>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</si>
  <si>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</si>
  <si>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</si>
  <si>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</si>
  <si>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</si>
  <si>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</si>
  <si>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</si>
  <si>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</si>
  <si>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</si>
  <si>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</si>
  <si>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</si>
  <si>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</si>
  <si>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</si>
  <si>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</si>
  <si>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</si>
  <si>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</si>
  <si>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</si>
  <si>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</si>
  <si>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</si>
  <si>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</si>
  <si>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</si>
  <si>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</si>
  <si>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</si>
  <si>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</si>
  <si>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</si>
  <si>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</si>
  <si>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</si>
  <si>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</si>
  <si>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</si>
  <si>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</si>
  <si>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</si>
  <si>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</si>
  <si>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</si>
  <si>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</si>
  <si>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</si>
  <si>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</si>
  <si>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</si>
  <si>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</si>
  <si>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</si>
  <si>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</si>
  <si>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</si>
  <si>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</si>
  <si>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</si>
  <si>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</si>
  <si>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</si>
  <si>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</si>
  <si>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</si>
  <si>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</si>
  <si>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</si>
  <si>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</si>
  <si>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</si>
  <si>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</si>
  <si>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</si>
  <si>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</si>
  <si>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</si>
  <si>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</si>
  <si>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</si>
  <si>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</si>
  <si>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</si>
  <si>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</si>
  <si>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</si>
  <si>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</si>
  <si>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</si>
  <si>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</si>
  <si>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</si>
  <si>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</si>
  <si>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</si>
  <si>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</si>
  <si>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</si>
  <si>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</si>
  <si>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</si>
  <si>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</si>
  <si>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</si>
  <si>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</si>
  <si>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</si>
  <si>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</si>
  <si>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</si>
  <si>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</si>
  <si>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</si>
  <si>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</si>
  <si>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</si>
  <si>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</si>
  <si>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</si>
  <si>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</si>
  <si>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</si>
  <si>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</si>
  <si>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</si>
  <si>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</si>
  <si>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</si>
  <si>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</si>
  <si>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</si>
  <si>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</si>
  <si>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</si>
  <si>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</si>
  <si>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</si>
  <si>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</si>
  <si>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</si>
  <si>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</si>
  <si>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</si>
  <si>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</si>
  <si>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</si>
  <si>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</si>
  <si>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</si>
  <si>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</si>
  <si>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</si>
  <si>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</si>
  <si>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</si>
  <si>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</si>
  <si>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</si>
  <si>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</si>
  <si>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</si>
  <si>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</si>
  <si>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</si>
  <si>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</si>
  <si>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</si>
  <si>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</si>
  <si>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</si>
  <si>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</si>
  <si>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</si>
  <si>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</si>
  <si>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</si>
  <si>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</si>
  <si>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</si>
  <si>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</si>
  <si>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</si>
  <si>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</si>
  <si>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</si>
  <si>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</si>
  <si>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</si>
  <si>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</si>
  <si>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</si>
  <si>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</si>
  <si>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</si>
  <si>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</si>
  <si>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</si>
  <si>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</si>
  <si>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</si>
  <si>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</si>
  <si>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</si>
  <si>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</si>
  <si>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</si>
  <si>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</si>
  <si>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</si>
  <si>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</si>
  <si>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</si>
  <si>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</si>
  <si>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</si>
  <si>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</si>
  <si>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</si>
  <si>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</si>
  <si>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</si>
  <si>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</si>
  <si>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</si>
  <si>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</si>
  <si>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</si>
  <si>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</si>
  <si>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</si>
  <si>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</si>
  <si>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</si>
  <si>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</si>
  <si>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</si>
  <si>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</si>
  <si>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</si>
  <si>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</si>
  <si>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</si>
  <si>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</si>
  <si>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</si>
  <si>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</si>
  <si>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</si>
  <si>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</si>
  <si>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</si>
  <si>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</si>
  <si>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</si>
  <si>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</si>
  <si>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</si>
  <si>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</si>
  <si>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</si>
  <si>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</si>
  <si>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</si>
  <si>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</si>
  <si>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</si>
  <si>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</si>
  <si>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</si>
  <si>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</si>
  <si>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</si>
  <si>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</si>
  <si>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</si>
  <si>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</si>
  <si>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</si>
  <si>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</si>
  <si>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</si>
  <si>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</si>
  <si>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</si>
  <si>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</si>
  <si>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</si>
  <si>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</si>
  <si>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</si>
  <si>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</si>
  <si>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</si>
  <si>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</si>
  <si>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</si>
  <si>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</si>
  <si>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</si>
  <si>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</si>
  <si>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</si>
  <si>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</si>
  <si>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</si>
  <si>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</si>
  <si>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</si>
  <si>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</si>
  <si>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</si>
  <si>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</si>
  <si>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</si>
  <si>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</si>
  <si>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</si>
  <si>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</si>
  <si>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</si>
  <si>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</si>
  <si>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</si>
  <si>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</si>
  <si>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</si>
  <si>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</si>
  <si>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</si>
  <si>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</si>
  <si>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</si>
  <si>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</si>
  <si>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</si>
  <si>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</si>
  <si>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</si>
  <si>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</si>
  <si>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</si>
  <si>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</si>
  <si>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</si>
  <si>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</si>
  <si>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</si>
  <si>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</si>
  <si>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</si>
  <si>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</si>
  <si>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</si>
  <si>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</si>
  <si>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</si>
  <si>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</si>
  <si>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</si>
  <si>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</si>
  <si>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</si>
  <si>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</si>
  <si>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</si>
  <si>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</si>
  <si>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</si>
  <si>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</si>
  <si>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</si>
  <si>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</si>
  <si>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</si>
  <si>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</si>
  <si>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</si>
  <si>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</si>
  <si>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</si>
  <si>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</si>
  <si>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</si>
  <si>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</si>
  <si>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</si>
  <si>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</si>
  <si>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</si>
  <si>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</si>
  <si>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</si>
  <si>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</si>
  <si>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</si>
  <si>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</si>
  <si>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</si>
  <si>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</si>
  <si>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</si>
  <si>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</si>
  <si>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</si>
  <si>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</si>
  <si>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</si>
  <si>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</si>
  <si>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</si>
  <si>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</si>
  <si>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</si>
  <si>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</si>
  <si>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</si>
  <si>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</si>
  <si>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</si>
  <si>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</si>
  <si>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</si>
  <si>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</si>
  <si>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</si>
  <si>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</si>
  <si>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</si>
  <si>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</si>
  <si>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</si>
  <si>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</si>
  <si>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</si>
  <si>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</si>
  <si>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</si>
  <si>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</si>
  <si>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</si>
  <si>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</si>
  <si>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</si>
  <si>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</si>
  <si>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</si>
  <si>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</si>
  <si>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</si>
  <si>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</si>
  <si>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</si>
  <si>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</si>
  <si>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</si>
  <si>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</si>
  <si>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</si>
  <si>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</si>
  <si>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</si>
  <si>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</si>
  <si>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</si>
  <si>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</si>
  <si>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</si>
  <si>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</si>
  <si>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</si>
  <si>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</si>
  <si>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</si>
  <si>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</si>
  <si>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</si>
  <si>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</si>
  <si>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</si>
  <si>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</si>
  <si>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</si>
  <si>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</si>
  <si>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</si>
  <si>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</si>
  <si>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</si>
  <si>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</si>
  <si>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</si>
  <si>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</si>
  <si>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</si>
  <si>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</si>
  <si>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</si>
  <si>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</si>
  <si>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</si>
  <si>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</si>
  <si>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</si>
  <si>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</si>
  <si>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</si>
  <si>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</si>
  <si>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</si>
  <si>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</si>
  <si>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</si>
  <si>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</si>
  <si>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</si>
  <si>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</si>
  <si>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</si>
  <si>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</si>
  <si>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</si>
  <si>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</si>
  <si>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</si>
  <si>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</si>
  <si>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</si>
  <si>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</si>
  <si>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</si>
  <si>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</si>
  <si>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</si>
  <si>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</si>
  <si>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</si>
  <si>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</si>
  <si>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</si>
  <si>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</si>
  <si>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</si>
  <si>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</si>
  <si>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</si>
  <si>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</si>
  <si>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</si>
  <si>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</si>
  <si>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</si>
  <si>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</si>
  <si>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</si>
  <si>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</si>
  <si>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</si>
  <si>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</si>
  <si>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</si>
  <si>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</si>
  <si>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</si>
  <si>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</si>
  <si>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</si>
  <si>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</si>
  <si>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</si>
  <si>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</si>
  <si>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</si>
  <si>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</si>
  <si>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</si>
  <si>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</si>
  <si>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</si>
  <si>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</si>
  <si>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</si>
  <si>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</si>
  <si>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</si>
  <si>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</si>
  <si>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</si>
  <si>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</si>
  <si>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</si>
  <si>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</si>
  <si>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</si>
  <si>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</si>
  <si>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</si>
  <si>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</si>
  <si>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</si>
  <si>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</si>
  <si>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</si>
  <si>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</si>
  <si>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</si>
  <si>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</si>
  <si>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</si>
  <si>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</si>
  <si>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</si>
  <si>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</si>
  <si>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</si>
  <si>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</si>
  <si>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</si>
  <si>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</si>
  <si>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</si>
  <si>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</si>
  <si>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</si>
  <si>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</si>
  <si>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</si>
  <si>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</si>
  <si>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</si>
  <si>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</si>
  <si>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</si>
  <si>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</si>
  <si>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</si>
  <si>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</si>
  <si>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</si>
  <si>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</si>
  <si>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</si>
  <si>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</si>
  <si>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</si>
  <si>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</si>
  <si>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</si>
  <si>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</si>
  <si>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</si>
  <si>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</si>
  <si>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</si>
  <si>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</si>
  <si>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</si>
  <si>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</si>
  <si>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</si>
  <si>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</si>
  <si>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</si>
  <si>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</si>
  <si>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</si>
  <si>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</si>
  <si>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</si>
  <si>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</si>
  <si>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</si>
  <si>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</si>
  <si>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</si>
  <si>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</si>
  <si>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</si>
  <si>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</si>
  <si>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</si>
  <si>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</si>
  <si>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</si>
  <si>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</si>
  <si>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</si>
  <si>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</si>
  <si>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</si>
  <si>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</si>
  <si>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</si>
  <si>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</si>
  <si>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</si>
  <si>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</si>
  <si>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</si>
  <si>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</si>
  <si>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</si>
  <si>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</si>
  <si>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</si>
  <si>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</si>
  <si>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</si>
  <si>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</si>
  <si>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</si>
  <si>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</si>
  <si>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</si>
  <si>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</si>
  <si>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</si>
  <si>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</si>
  <si>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</si>
  <si>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</si>
  <si>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</si>
  <si>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</si>
  <si>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</si>
  <si>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</si>
  <si>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</si>
  <si>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</si>
  <si>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</si>
  <si>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</si>
  <si>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</si>
  <si>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</si>
  <si>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</si>
  <si>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</si>
  <si>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</si>
  <si>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</si>
  <si>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</si>
  <si>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</si>
  <si>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</si>
  <si>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</si>
  <si>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</si>
  <si>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</si>
  <si>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</si>
  <si>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</si>
  <si>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</si>
  <si>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</si>
  <si>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</si>
  <si>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</si>
  <si>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</si>
  <si>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</si>
  <si>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</si>
  <si>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</si>
  <si>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</si>
  <si>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</si>
  <si>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</si>
  <si>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</si>
  <si>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</si>
  <si>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</si>
  <si>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</si>
  <si>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</si>
  <si>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</si>
  <si>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</si>
  <si>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</si>
  <si>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</si>
  <si>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</si>
  <si>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</si>
  <si>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</si>
  <si>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</si>
  <si>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</si>
  <si>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</si>
  <si>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</si>
  <si>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</si>
  <si>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</si>
  <si>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</si>
  <si>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</si>
  <si>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</si>
  <si>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</si>
  <si>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</si>
  <si>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</si>
  <si>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</si>
  <si>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</si>
  <si>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</si>
  <si>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</si>
  <si>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</si>
  <si>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</si>
  <si>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</si>
  <si>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</si>
  <si>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</si>
  <si>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</si>
  <si>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</si>
  <si>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</si>
  <si>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</si>
  <si>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</si>
  <si>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</si>
  <si>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</si>
  <si>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</si>
  <si>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</si>
  <si>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</si>
  <si>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</si>
  <si>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</si>
  <si>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</si>
  <si>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</si>
  <si>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</si>
  <si>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</si>
  <si>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</si>
  <si>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</si>
  <si>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</si>
  <si>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</si>
  <si>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</si>
  <si>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</si>
  <si>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</si>
  <si>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</si>
  <si>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</si>
  <si>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</si>
  <si>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</si>
  <si>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</si>
  <si>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</si>
  <si>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</si>
  <si>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</si>
  <si>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</si>
  <si>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</si>
  <si>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</si>
  <si>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</si>
  <si>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</si>
  <si>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</si>
  <si>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</si>
  <si>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</si>
  <si>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</si>
  <si>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</si>
  <si>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</si>
  <si>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</si>
  <si>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</si>
  <si>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</si>
  <si>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</si>
  <si>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</si>
  <si>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</si>
  <si>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</si>
  <si>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</si>
  <si>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</si>
  <si>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</si>
  <si>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</si>
  <si>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</si>
  <si>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</si>
  <si>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</si>
  <si>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</si>
  <si>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</si>
  <si>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</si>
  <si>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</si>
  <si>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</si>
  <si>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</si>
  <si>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</si>
  <si>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</si>
  <si>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</si>
  <si>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</si>
  <si>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</si>
  <si>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</si>
  <si>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</si>
  <si>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</si>
  <si>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</si>
  <si>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</si>
  <si>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</si>
  <si>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</si>
  <si>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</si>
  <si>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</si>
  <si>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</si>
  <si>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</si>
  <si>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</si>
  <si>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</si>
  <si>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</si>
  <si>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</si>
  <si>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</si>
  <si>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</si>
  <si>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</si>
  <si>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</si>
  <si>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</si>
  <si>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</si>
  <si>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</si>
  <si>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</si>
  <si>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</si>
  <si>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</si>
  <si>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</si>
  <si>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</si>
  <si>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</si>
  <si>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</si>
  <si>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</si>
  <si>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</si>
  <si>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</si>
  <si>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</si>
  <si>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</si>
  <si>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</si>
  <si>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</si>
  <si>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</si>
  <si>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</si>
  <si>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</si>
  <si>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</si>
  <si>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</si>
  <si>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</si>
  <si>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</si>
  <si>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</si>
  <si>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</si>
  <si>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</si>
  <si>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</si>
  <si>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</si>
  <si>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</si>
  <si>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</si>
  <si>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</si>
  <si>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</si>
  <si>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</si>
  <si>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</si>
  <si>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</si>
  <si>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</si>
  <si>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</si>
  <si>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</si>
  <si>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</si>
  <si>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</si>
  <si>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</si>
  <si>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</si>
  <si>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</si>
  <si>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</si>
  <si>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</si>
  <si>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</si>
  <si>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</si>
  <si>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</si>
  <si>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</si>
  <si>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</si>
  <si>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</si>
  <si>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</si>
  <si>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</si>
  <si>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</si>
  <si>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</si>
  <si>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</si>
  <si>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</si>
  <si>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</si>
  <si>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</si>
  <si>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</si>
  <si>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</si>
  <si>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</si>
  <si>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</si>
  <si>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</si>
  <si>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</si>
  <si>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</si>
  <si>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</si>
  <si>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</si>
  <si>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</si>
  <si>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</si>
  <si>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</si>
  <si>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</si>
  <si>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</si>
  <si>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</si>
  <si>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</si>
  <si>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</si>
  <si>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</si>
  <si>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</si>
  <si>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</si>
  <si>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</si>
  <si>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</si>
  <si>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</si>
  <si>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</si>
  <si>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</si>
  <si>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</si>
  <si>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</si>
  <si>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</si>
  <si>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</si>
  <si>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</si>
  <si>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</si>
  <si>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</si>
  <si>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</si>
  <si>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</si>
  <si>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</si>
  <si>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</si>
  <si>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</si>
  <si>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</si>
  <si>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</si>
  <si>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</si>
  <si>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</si>
  <si>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</si>
  <si>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</si>
  <si>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</si>
  <si>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</si>
  <si>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</si>
  <si>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</si>
  <si>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</si>
  <si>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</si>
  <si>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</si>
  <si>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</si>
  <si>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</si>
  <si>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</si>
  <si>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</si>
  <si>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</si>
  <si>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</si>
  <si>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</si>
  <si>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</si>
  <si>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</si>
  <si>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</si>
  <si>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</si>
  <si>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</si>
  <si>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</si>
  <si>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</si>
  <si>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</si>
  <si>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</si>
  <si>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</si>
  <si>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</si>
  <si>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</si>
  <si>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</si>
  <si>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</si>
  <si>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</si>
  <si>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</si>
  <si>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</si>
  <si>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</si>
  <si>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</si>
  <si>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</si>
  <si>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</si>
  <si>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</si>
  <si>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</si>
  <si>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</si>
  <si>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</si>
  <si>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</si>
  <si>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</si>
  <si>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</si>
  <si>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</si>
  <si>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</si>
  <si>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</si>
  <si>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</si>
  <si>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</si>
  <si>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</si>
  <si>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</si>
  <si>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</si>
  <si>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</si>
  <si>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</si>
  <si>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</si>
  <si>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</si>
  <si>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</si>
  <si>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</si>
  <si>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</si>
  <si>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</si>
  <si>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</si>
  <si>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</si>
  <si>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</si>
  <si>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</si>
  <si>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</si>
  <si>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</si>
  <si>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</si>
  <si>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</si>
  <si>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</si>
  <si>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</si>
  <si>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</si>
  <si>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</si>
  <si>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</si>
  <si>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</si>
  <si>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</si>
  <si>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</si>
  <si>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</si>
  <si>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</si>
  <si>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</si>
  <si>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</si>
  <si>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</si>
  <si>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</si>
  <si>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</si>
  <si>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</si>
  <si>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</si>
  <si>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</si>
  <si>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</si>
  <si>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</si>
  <si>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</si>
  <si>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</si>
  <si>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</si>
  <si>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</si>
  <si>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</si>
  <si>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</si>
  <si>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</si>
  <si>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</si>
  <si>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</si>
  <si>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</si>
  <si>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</si>
  <si>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</si>
  <si>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</si>
  <si>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</si>
  <si>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</si>
  <si>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</si>
  <si>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</si>
  <si>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</si>
  <si>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</si>
  <si>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</si>
  <si>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</si>
  <si>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</si>
  <si>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</si>
  <si>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</si>
  <si>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</si>
  <si>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</si>
  <si>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</si>
  <si>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</si>
  <si>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</si>
  <si>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</si>
  <si>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</si>
  <si>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</si>
  <si>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</si>
  <si>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</si>
  <si>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</si>
  <si>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</si>
  <si>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</si>
  <si>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</si>
  <si>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</si>
  <si>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</si>
  <si>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</si>
  <si>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</si>
  <si>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</si>
  <si>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</si>
  <si>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</si>
  <si>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</si>
  <si>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</si>
  <si>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</si>
  <si>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</si>
  <si>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</si>
  <si>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</si>
  <si>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</si>
  <si>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</si>
  <si>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</si>
  <si>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</si>
  <si>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</si>
  <si>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</si>
  <si>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</si>
  <si>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</si>
  <si>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</si>
  <si>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</si>
  <si>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</si>
  <si>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</si>
  <si>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</si>
  <si>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</si>
  <si>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</si>
  <si>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</si>
  <si>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</si>
  <si>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</si>
  <si>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</si>
  <si>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</si>
  <si>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</si>
  <si>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</si>
  <si>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</si>
  <si>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</si>
  <si>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</si>
  <si>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</si>
  <si>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</si>
  <si>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</si>
  <si>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</si>
  <si>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</si>
  <si>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</si>
  <si>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</si>
  <si>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</si>
  <si>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</si>
  <si>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</si>
  <si>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</si>
  <si>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</si>
  <si>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</si>
  <si>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</si>
  <si>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</si>
  <si>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</si>
  <si>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</si>
  <si>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</si>
  <si>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</si>
  <si>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</si>
  <si>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</si>
  <si>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</si>
  <si>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</si>
  <si>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</si>
  <si>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</si>
  <si>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</si>
  <si>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</si>
  <si>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</si>
  <si>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</si>
  <si>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</si>
  <si>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</si>
  <si>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</si>
  <si>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</si>
  <si>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</si>
  <si>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</si>
  <si>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</si>
  <si>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</si>
  <si>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</si>
  <si>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</si>
  <si>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</si>
  <si>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</si>
  <si>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</si>
  <si>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</si>
  <si>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</si>
  <si>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</si>
  <si>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</si>
  <si>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</si>
  <si>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</si>
  <si>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</si>
  <si>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</si>
  <si>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</si>
  <si>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</si>
  <si>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</si>
  <si>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</si>
  <si>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</si>
  <si>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</si>
  <si>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</si>
  <si>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</si>
  <si>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</si>
  <si>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</si>
  <si>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</si>
  <si>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</si>
  <si>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</si>
  <si>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</si>
  <si>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</si>
  <si>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</si>
  <si>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</si>
  <si>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</si>
  <si>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</si>
  <si>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</si>
  <si>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</si>
  <si>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</si>
  <si>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</si>
  <si>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</si>
  <si>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</si>
  <si>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</si>
  <si>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</si>
  <si>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</si>
  <si>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</si>
  <si>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</si>
  <si>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</si>
  <si>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</si>
  <si>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</si>
  <si>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</si>
  <si>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</si>
  <si>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</si>
  <si>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</si>
  <si>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</si>
  <si>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</si>
  <si>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</si>
  <si>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</si>
  <si>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</si>
  <si>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</si>
  <si>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</si>
  <si>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</si>
  <si>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</si>
  <si>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</si>
  <si>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</si>
  <si>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</si>
  <si>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</si>
  <si>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</si>
  <si>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</si>
  <si>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</si>
  <si>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</si>
  <si>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</si>
  <si>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</si>
  <si>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</si>
  <si>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</si>
  <si>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</si>
  <si>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</si>
  <si>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</si>
  <si>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</si>
  <si>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</si>
  <si>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</si>
  <si>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</si>
  <si>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</si>
  <si>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</si>
  <si>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</si>
  <si>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</si>
  <si>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</si>
  <si>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</si>
  <si>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</si>
  <si>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</si>
  <si>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</si>
  <si>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</si>
  <si>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</si>
  <si>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</si>
  <si>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</si>
  <si>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</si>
  <si>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</si>
  <si>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</si>
  <si>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</si>
  <si>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</si>
  <si>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</si>
  <si>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</si>
  <si>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</si>
  <si>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</si>
  <si>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</si>
  <si>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</si>
  <si>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</si>
  <si>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</si>
  <si>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</si>
  <si>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</si>
  <si>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</si>
  <si>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</si>
  <si>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</si>
  <si>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</si>
  <si>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</si>
  <si>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</si>
  <si>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</si>
  <si>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</si>
  <si>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</si>
  <si>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</si>
  <si>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</si>
  <si>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</si>
  <si>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</si>
  <si>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</si>
  <si>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</si>
  <si>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</si>
  <si>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</si>
  <si>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</si>
  <si>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</si>
  <si>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</si>
  <si>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</si>
  <si>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</si>
  <si>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</si>
  <si>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</si>
  <si>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</si>
  <si>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</si>
  <si>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</si>
  <si>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</si>
  <si>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</si>
  <si>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</si>
  <si>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</si>
  <si>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</si>
  <si>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</si>
  <si>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</si>
  <si>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</si>
  <si>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</si>
  <si>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</si>
  <si>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</si>
  <si>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</si>
  <si>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</si>
  <si>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</si>
  <si>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</si>
  <si>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</si>
  <si>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</si>
  <si>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</si>
  <si>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</si>
  <si>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</si>
  <si>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</si>
  <si>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</si>
  <si>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</si>
  <si>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</si>
  <si>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</si>
  <si>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</si>
  <si>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</si>
  <si>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</si>
  <si>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</si>
  <si>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</si>
  <si>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</si>
  <si>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</si>
  <si>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</si>
  <si>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</si>
  <si>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</si>
  <si>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</si>
  <si>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</si>
  <si>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</si>
  <si>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</si>
  <si>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</si>
  <si>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</si>
  <si>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</si>
  <si>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</si>
  <si>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</si>
  <si>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</si>
  <si>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</si>
  <si>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</si>
  <si>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</si>
  <si>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</si>
  <si>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</si>
  <si>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</si>
  <si>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</si>
  <si>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</si>
  <si>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</si>
  <si>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</si>
  <si>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</si>
  <si>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</si>
  <si>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</si>
  <si>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</si>
  <si>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</si>
  <si>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</si>
  <si>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</si>
  <si>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</si>
  <si>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</si>
  <si>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</si>
  <si>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</si>
  <si>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</si>
  <si>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</si>
  <si>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</si>
  <si>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</si>
  <si>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</si>
  <si>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</si>
  <si>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</si>
  <si>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</si>
  <si>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</si>
  <si>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</si>
  <si>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</si>
  <si>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</si>
  <si>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</si>
  <si>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</si>
  <si>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</si>
  <si>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</si>
  <si>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</si>
  <si>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</si>
  <si>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</si>
  <si>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</si>
  <si>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</si>
  <si>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</si>
  <si>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</si>
  <si>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</si>
  <si>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</si>
  <si>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</si>
  <si>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</si>
  <si>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</si>
  <si>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</si>
  <si>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</si>
  <si>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</si>
  <si>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</si>
  <si>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</si>
  <si>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</si>
  <si>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</si>
  <si>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</si>
  <si>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</si>
  <si>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</si>
  <si>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</si>
  <si>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</si>
  <si>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</si>
  <si>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</si>
  <si>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</si>
  <si>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</si>
  <si>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</si>
  <si>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</si>
  <si>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</si>
  <si>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</si>
  <si>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</si>
  <si>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</si>
  <si>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</si>
  <si>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</si>
  <si>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</si>
  <si>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</si>
  <si>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</si>
  <si>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</si>
  <si>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</si>
  <si>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</si>
  <si>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</si>
  <si>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</si>
  <si>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</si>
  <si>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</si>
  <si>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</si>
  <si>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</si>
  <si>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</si>
  <si>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</si>
  <si>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</si>
  <si>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</si>
  <si>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</si>
  <si>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</si>
  <si>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</si>
  <si>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</si>
  <si>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</si>
  <si>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</si>
  <si>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</si>
  <si>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</si>
  <si>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</si>
  <si>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</si>
  <si>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</si>
  <si>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</si>
  <si>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</si>
  <si>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</si>
  <si>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</si>
  <si>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</si>
  <si>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</si>
  <si>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</si>
  <si>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</si>
  <si>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</si>
  <si>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</si>
  <si>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</si>
  <si>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</si>
  <si>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</si>
  <si>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</si>
  <si>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</si>
  <si>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</si>
  <si>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</si>
  <si>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</si>
  <si>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</si>
  <si>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</si>
  <si>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</si>
  <si>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</si>
  <si>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</si>
  <si>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</si>
  <si>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</si>
  <si>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</si>
  <si>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</si>
  <si>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</si>
  <si>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</si>
  <si>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</si>
  <si>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</si>
  <si>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</si>
  <si>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</si>
  <si>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</si>
  <si>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</si>
  <si>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</si>
  <si>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</si>
  <si>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</si>
  <si>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</si>
  <si>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</si>
  <si>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</si>
  <si>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</si>
  <si>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</si>
  <si>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</si>
  <si>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</si>
  <si>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</si>
  <si>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</si>
  <si>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</si>
  <si>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</si>
  <si>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</si>
  <si>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</si>
  <si>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</si>
  <si>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</si>
  <si>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</si>
  <si>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</si>
  <si>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</si>
  <si>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</si>
  <si>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</si>
  <si>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</si>
  <si>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</si>
  <si>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</si>
  <si>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</si>
  <si>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</si>
  <si>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</si>
  <si>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</si>
  <si>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</si>
  <si>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</si>
  <si>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</si>
  <si>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</si>
  <si>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</si>
  <si>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</si>
  <si>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</si>
  <si>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</si>
  <si>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</si>
  <si>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</si>
  <si>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</si>
  <si>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</si>
  <si>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</si>
  <si>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</si>
  <si>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</si>
  <si>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</si>
  <si>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</si>
  <si>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</si>
  <si>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</si>
  <si>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</si>
  <si>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</si>
  <si>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</si>
  <si>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</si>
  <si>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</si>
  <si>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</si>
  <si>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</si>
  <si>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</si>
  <si>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</si>
  <si>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</si>
  <si>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</si>
  <si>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</si>
  <si>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</si>
  <si>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</si>
  <si>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</si>
  <si>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</si>
  <si>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</si>
  <si>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</si>
  <si>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</si>
  <si>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</si>
  <si>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</si>
  <si>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</si>
  <si>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</si>
  <si>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</si>
  <si>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</si>
  <si>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</si>
  <si>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</si>
  <si>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</si>
  <si>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</si>
  <si>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</si>
  <si>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</si>
  <si>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</si>
  <si>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</si>
  <si>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</si>
  <si>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</si>
  <si>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</si>
  <si>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</si>
  <si>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</si>
  <si>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</si>
  <si>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</si>
  <si>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</si>
  <si>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</si>
  <si>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</si>
  <si>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</si>
  <si>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</si>
  <si>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</si>
  <si>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</si>
  <si>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</si>
  <si>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</si>
  <si>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</si>
  <si>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</si>
  <si>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</si>
  <si>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</si>
  <si>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</si>
  <si>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</si>
  <si>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</si>
  <si>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</si>
  <si>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</si>
  <si>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</si>
  <si>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</si>
  <si>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</si>
  <si>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</si>
  <si>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</si>
  <si>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</si>
  <si>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</si>
  <si>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</si>
  <si>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</si>
  <si>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</si>
  <si>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</si>
  <si>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</si>
  <si>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</si>
  <si>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</si>
  <si>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</si>
  <si>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</si>
  <si>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</si>
  <si>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</si>
  <si>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</si>
  <si>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</si>
  <si>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</si>
  <si>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</si>
  <si>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</si>
  <si>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</si>
  <si>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</si>
  <si>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</si>
  <si>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</si>
  <si>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</si>
  <si>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</si>
  <si>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</si>
  <si>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</si>
  <si>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</si>
  <si>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</si>
  <si>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</si>
  <si>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</si>
  <si>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</si>
  <si>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</si>
  <si>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</si>
  <si>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</si>
  <si>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</si>
  <si>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</si>
  <si>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</si>
  <si>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</si>
  <si>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</si>
  <si>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</si>
  <si>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</si>
  <si>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</si>
  <si>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</si>
  <si>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</si>
  <si>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</si>
  <si>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</si>
  <si>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</si>
  <si>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</si>
  <si>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</si>
  <si>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</si>
  <si>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</si>
  <si>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</si>
  <si>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</si>
  <si>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</si>
  <si>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</si>
  <si>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</si>
  <si>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</si>
  <si>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</si>
  <si>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</si>
  <si>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</si>
  <si>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</si>
  <si>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</si>
  <si>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</si>
  <si>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</si>
  <si>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</si>
  <si>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</si>
  <si>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</si>
  <si>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</si>
  <si>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</si>
  <si>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</si>
  <si>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</si>
  <si>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</si>
  <si>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</si>
  <si>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</si>
  <si>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</si>
  <si>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</si>
  <si>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</si>
  <si>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</si>
  <si>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</si>
  <si>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</si>
  <si>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</si>
  <si>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</si>
  <si>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</si>
  <si>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</si>
  <si>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</si>
  <si>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</si>
  <si>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</si>
  <si>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</si>
  <si>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</si>
  <si>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</si>
  <si>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</si>
  <si>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</si>
  <si>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</si>
  <si>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</si>
  <si>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</si>
  <si>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</si>
  <si>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</si>
  <si>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</si>
  <si>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</si>
  <si>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</si>
  <si>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</si>
  <si>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</si>
  <si>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</si>
  <si>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</si>
  <si>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</si>
  <si>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</si>
  <si>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</si>
  <si>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</si>
  <si>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</si>
  <si>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</si>
  <si>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</si>
  <si>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</si>
  <si>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</si>
  <si>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</si>
  <si>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</si>
  <si>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</si>
  <si>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</si>
  <si>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</si>
  <si>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</si>
  <si>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</si>
  <si>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</si>
  <si>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</si>
  <si>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</si>
  <si>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</si>
  <si>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</si>
  <si>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</si>
  <si>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</si>
  <si>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</si>
  <si>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</si>
  <si>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</si>
  <si>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</si>
  <si>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</si>
  <si>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</si>
  <si>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</si>
  <si>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</si>
  <si>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</si>
  <si>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</si>
  <si>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</si>
  <si>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</si>
  <si>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</si>
  <si>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</si>
  <si>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</si>
  <si>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</si>
  <si>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</si>
  <si>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</si>
  <si>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</si>
  <si>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</si>
  <si>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</si>
  <si>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</si>
  <si>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</si>
  <si>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</si>
  <si>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</si>
  <si>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</si>
  <si>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</si>
  <si>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</si>
  <si>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</si>
  <si>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</si>
  <si>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</si>
  <si>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</si>
  <si>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</si>
  <si>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</si>
  <si>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</si>
  <si>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</si>
  <si>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</si>
  <si>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</si>
  <si>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</si>
  <si>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</si>
  <si>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</si>
  <si>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</si>
  <si>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</si>
  <si>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</si>
  <si>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</si>
  <si>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</si>
  <si>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</si>
  <si>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</si>
  <si>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</si>
  <si>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</si>
  <si>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</si>
  <si>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</si>
  <si>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</si>
  <si>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</si>
  <si>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</si>
  <si>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</si>
  <si>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</si>
  <si>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</si>
  <si>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</si>
  <si>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</si>
  <si>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</si>
  <si>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</si>
  <si>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</si>
  <si>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</si>
  <si>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</si>
  <si>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</si>
  <si>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</si>
  <si>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</si>
  <si>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</si>
  <si>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</si>
  <si>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</si>
  <si>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</si>
  <si>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</si>
  <si>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</si>
  <si>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</si>
  <si>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</si>
  <si>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</si>
  <si>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</si>
  <si>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</si>
  <si>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</si>
  <si>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</si>
  <si>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</si>
  <si>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</si>
  <si>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</si>
  <si>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</si>
  <si>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</si>
  <si>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</si>
  <si>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</si>
  <si>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</si>
  <si>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</si>
  <si>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</si>
  <si>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</si>
  <si>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</si>
  <si>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</si>
  <si>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</si>
  <si>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</si>
  <si>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</si>
  <si>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</si>
  <si>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</si>
  <si>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</si>
  <si>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</si>
  <si>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</si>
  <si>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</si>
  <si>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</si>
  <si>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</si>
  <si>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</si>
  <si>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</si>
  <si>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</si>
  <si>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</si>
  <si>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</si>
  <si>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</si>
  <si>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</si>
  <si>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</si>
  <si>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</si>
  <si>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</si>
  <si>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</si>
  <si>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</si>
  <si>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</si>
  <si>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</si>
  <si>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</si>
  <si>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</si>
  <si>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</si>
  <si>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</si>
  <si>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</si>
  <si>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</si>
  <si>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</si>
  <si>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</si>
  <si>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</si>
  <si>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</si>
  <si>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</si>
  <si>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</si>
  <si>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</si>
  <si>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</si>
  <si>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</si>
  <si>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</si>
  <si>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</si>
  <si>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</si>
  <si>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</si>
  <si>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</si>
  <si>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</si>
  <si>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</si>
  <si>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</si>
  <si>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</si>
  <si>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</si>
  <si>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</si>
  <si>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</si>
  <si>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</si>
  <si>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</si>
  <si>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</si>
  <si>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</si>
  <si>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</si>
  <si>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</si>
  <si>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</si>
  <si>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</si>
  <si>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</si>
  <si>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</si>
  <si>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</si>
  <si>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</si>
  <si>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</si>
  <si>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</si>
  <si>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</si>
  <si>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</si>
  <si>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</si>
  <si>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</si>
  <si>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</si>
  <si>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</si>
  <si>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</si>
  <si>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</si>
  <si>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</si>
  <si>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</si>
  <si>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</si>
  <si>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</si>
  <si>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</si>
  <si>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</si>
  <si>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</si>
  <si>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</si>
  <si>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</si>
  <si>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</si>
  <si>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</si>
  <si>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</si>
  <si>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</si>
  <si>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</si>
  <si>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</si>
  <si>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</si>
  <si>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</si>
  <si>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</si>
  <si>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</si>
  <si>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</si>
  <si>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</si>
  <si>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</si>
  <si>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</si>
  <si>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</si>
  <si>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</si>
  <si>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</si>
  <si>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</si>
  <si>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</si>
  <si>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</si>
  <si>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</si>
  <si>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</si>
  <si>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</si>
  <si>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</si>
  <si>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</si>
  <si>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</si>
  <si>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</si>
  <si>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</si>
  <si>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</si>
  <si>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</si>
  <si>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</si>
  <si>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</si>
  <si>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</si>
  <si>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</si>
  <si>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</si>
  <si>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</si>
  <si>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</si>
  <si>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</si>
  <si>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</si>
  <si>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</si>
  <si>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</si>
  <si>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</si>
  <si>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</si>
  <si>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</si>
  <si>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</si>
  <si>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</si>
  <si>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</si>
  <si>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</si>
  <si>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</si>
  <si>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</si>
  <si>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</si>
  <si>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</si>
  <si>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</si>
  <si>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</si>
  <si>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</si>
  <si>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</si>
  <si>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</si>
  <si>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</si>
  <si>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</si>
  <si>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</si>
  <si>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</si>
  <si>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</si>
  <si>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</si>
  <si>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</si>
  <si>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</si>
  <si>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</si>
  <si>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</si>
  <si>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</si>
  <si>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</si>
  <si>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</si>
  <si>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</si>
  <si>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</si>
  <si>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</si>
  <si>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</si>
  <si>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</si>
  <si>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</si>
  <si>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</si>
  <si>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</si>
  <si>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</si>
  <si>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</si>
  <si>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</si>
  <si>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</si>
  <si>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</si>
  <si>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</si>
  <si>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</si>
  <si>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</si>
  <si>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</si>
  <si>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</si>
  <si>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</si>
  <si>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</si>
  <si>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</si>
  <si>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</si>
  <si>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</si>
  <si>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</si>
  <si>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</si>
  <si>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</si>
  <si>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</si>
  <si>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</si>
  <si>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</si>
  <si>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</si>
  <si>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</si>
  <si>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</si>
  <si>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</si>
  <si>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</si>
  <si>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</si>
  <si>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</si>
  <si>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</si>
  <si>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</si>
  <si>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</si>
  <si>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</si>
  <si>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</si>
  <si>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</si>
  <si>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</si>
  <si>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</si>
  <si>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</si>
  <si>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</si>
  <si>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</si>
  <si>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</si>
  <si>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</si>
  <si>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</si>
  <si>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</si>
  <si>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</si>
  <si>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</si>
  <si>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</si>
  <si>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</si>
  <si>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</si>
  <si>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</si>
  <si>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</si>
  <si>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</si>
  <si>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</si>
  <si>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</si>
  <si>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</si>
  <si>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</si>
  <si>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</si>
  <si>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</si>
  <si>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</si>
  <si>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</si>
  <si>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</si>
  <si>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</si>
  <si>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</si>
  <si>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</si>
  <si>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</si>
  <si>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</si>
  <si>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</si>
  <si>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</si>
  <si>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</si>
  <si>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</si>
  <si>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</si>
  <si>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</si>
  <si>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</si>
  <si>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</si>
  <si>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</si>
  <si>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</si>
  <si>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</si>
  <si>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</si>
  <si>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</si>
  <si>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</si>
  <si>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</si>
  <si>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</si>
  <si>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</si>
  <si>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</si>
  <si>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</si>
  <si>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</si>
  <si>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</si>
  <si>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</si>
  <si>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</si>
  <si>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</si>
  <si>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</si>
  <si>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</si>
  <si>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</si>
  <si>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</si>
  <si>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</si>
  <si>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</si>
  <si>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</si>
  <si>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</si>
  <si>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</si>
  <si>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</si>
  <si>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</si>
  <si>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</si>
  <si>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</si>
  <si>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</si>
  <si>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</si>
  <si>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</si>
  <si>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</si>
  <si>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</si>
  <si>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</si>
  <si>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</si>
  <si>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</si>
  <si>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</si>
  <si>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</si>
  <si>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</si>
  <si>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</si>
  <si>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</si>
  <si>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</si>
  <si>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</si>
  <si>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</si>
  <si>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</si>
  <si>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</si>
  <si>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</si>
  <si>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</si>
  <si>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</si>
  <si>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</si>
  <si>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</si>
  <si>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</si>
  <si>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</si>
  <si>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</si>
  <si>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</si>
  <si>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</si>
  <si>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</si>
  <si>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</si>
  <si>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</si>
  <si>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</si>
  <si>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</si>
  <si>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</si>
  <si>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</si>
  <si>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</si>
  <si>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</si>
  <si>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</si>
  <si>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</si>
  <si>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</si>
  <si>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</si>
  <si>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</si>
  <si>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</si>
  <si>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</si>
  <si>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</si>
  <si>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</si>
  <si>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</si>
  <si>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</si>
  <si>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</si>
  <si>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</si>
  <si>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</si>
  <si>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</si>
  <si>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</si>
  <si>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</si>
  <si>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</si>
  <si>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</si>
  <si>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</si>
  <si>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</si>
  <si>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</si>
  <si>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</si>
  <si>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</si>
  <si>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</si>
  <si>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</si>
  <si>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</si>
  <si>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</si>
  <si>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</si>
  <si>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</si>
  <si>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</si>
  <si>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</si>
  <si>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</si>
  <si>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</si>
  <si>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</si>
  <si>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</si>
  <si>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</si>
  <si>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</si>
  <si>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</si>
  <si>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</si>
  <si>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</si>
  <si>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</si>
  <si>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</si>
  <si>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</si>
  <si>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</si>
  <si>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</si>
  <si>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</si>
  <si>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</si>
  <si>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</si>
  <si>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</si>
  <si>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</si>
  <si>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</si>
  <si>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</si>
  <si>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</si>
  <si>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</si>
  <si>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</si>
  <si>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</si>
  <si>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</si>
  <si>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</si>
  <si>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</si>
  <si>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</si>
  <si>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</si>
  <si>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</si>
  <si>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</si>
  <si>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</si>
  <si>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</si>
  <si>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</si>
  <si>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</si>
  <si>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</si>
  <si>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</si>
  <si>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</si>
  <si>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</si>
  <si>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</si>
  <si>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</si>
  <si>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</si>
  <si>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</si>
  <si>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</si>
  <si>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</si>
  <si>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</si>
  <si>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</si>
  <si>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</si>
  <si>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</si>
  <si>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</si>
  <si>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</si>
  <si>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</si>
  <si>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</si>
  <si>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</si>
  <si>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</si>
  <si>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</si>
  <si>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</si>
  <si>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</si>
  <si>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</si>
  <si>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</si>
  <si>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</si>
  <si>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</si>
  <si>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</si>
  <si>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</si>
  <si>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</si>
  <si>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</si>
  <si>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</si>
  <si>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</si>
  <si>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</si>
  <si>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</si>
  <si>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</si>
  <si>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</si>
  <si>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</si>
  <si>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</si>
  <si>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</si>
  <si>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</si>
  <si>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</si>
  <si>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</si>
  <si>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</si>
  <si>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</si>
  <si>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</si>
  <si>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</si>
  <si>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</si>
  <si>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</si>
  <si>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</si>
  <si>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</si>
  <si>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</si>
  <si>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</si>
  <si>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</si>
  <si>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</si>
  <si>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</si>
  <si>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</si>
  <si>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</si>
  <si>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</si>
  <si>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</si>
  <si>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</si>
  <si>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</si>
  <si>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</si>
  <si>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</si>
  <si>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</si>
  <si>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</si>
  <si>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</si>
  <si>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</si>
  <si>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</si>
  <si>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</si>
  <si>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</si>
  <si>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</si>
  <si>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</si>
  <si>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</si>
  <si>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</si>
  <si>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</si>
  <si>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</si>
  <si>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</si>
  <si>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</si>
  <si>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</si>
  <si>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</si>
  <si>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</si>
  <si>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</si>
  <si>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</si>
  <si>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</si>
  <si>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</si>
  <si>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</si>
  <si>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</si>
  <si>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</si>
  <si>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</si>
  <si>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</si>
  <si>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</si>
  <si>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</si>
  <si>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</si>
  <si>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</si>
  <si>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</si>
  <si>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</si>
  <si>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</si>
  <si>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</si>
  <si>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</si>
  <si>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</si>
  <si>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</si>
  <si>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</si>
  <si>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</si>
  <si>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</si>
  <si>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</si>
  <si>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</si>
  <si>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</si>
  <si>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</si>
  <si>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</si>
  <si>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</si>
  <si>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</si>
  <si>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</si>
  <si>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</si>
  <si>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</si>
  <si>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</si>
  <si>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</si>
  <si>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</si>
  <si>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</si>
  <si>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</si>
  <si>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</si>
  <si>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</si>
  <si>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</si>
  <si>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</si>
  <si>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</si>
  <si>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</si>
  <si>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</si>
  <si>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</si>
  <si>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</si>
  <si>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</si>
  <si>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</si>
  <si>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</si>
  <si>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</si>
  <si>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</si>
  <si>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</si>
  <si>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</si>
  <si>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</si>
  <si>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</si>
  <si>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</si>
  <si>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</si>
  <si>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</si>
  <si>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</si>
  <si>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</si>
  <si>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</si>
  <si>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</si>
  <si>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</si>
  <si>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</si>
  <si>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</si>
  <si>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</si>
  <si>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</si>
  <si>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</si>
  <si>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</si>
  <si>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</si>
  <si>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</si>
  <si>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</si>
  <si>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</si>
  <si>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</si>
  <si>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</si>
  <si>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</si>
  <si>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</si>
  <si>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</si>
  <si>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</si>
  <si>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</si>
  <si>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</si>
  <si>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</si>
  <si>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</si>
  <si>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</si>
  <si>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</si>
  <si>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</si>
  <si>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</si>
  <si>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</si>
  <si>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</si>
  <si>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</si>
  <si>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</si>
  <si>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</si>
  <si>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</si>
  <si>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</si>
  <si>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</si>
  <si>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</si>
  <si>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</si>
  <si>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</si>
  <si>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</si>
  <si>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</si>
  <si>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</si>
  <si>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</si>
  <si>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</si>
  <si>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</si>
  <si>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</si>
  <si>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</si>
  <si>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</si>
  <si>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</si>
  <si>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</si>
  <si>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</si>
  <si>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</si>
  <si>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</si>
  <si>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</si>
  <si>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</si>
  <si>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</si>
  <si>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</si>
  <si>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</si>
  <si>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</si>
  <si>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</si>
  <si>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</si>
  <si>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</si>
  <si>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</si>
  <si>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</si>
  <si>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</si>
  <si>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</si>
  <si>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</si>
  <si>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</si>
  <si>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</si>
  <si>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</si>
  <si>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</si>
  <si>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</si>
  <si>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</si>
  <si>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</si>
  <si>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</si>
  <si>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</si>
  <si>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</si>
  <si>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</si>
  <si>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</si>
  <si>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</si>
  <si>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</si>
  <si>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</si>
  <si>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</si>
  <si>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</si>
  <si>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</si>
  <si>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</si>
  <si>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</si>
  <si>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</si>
  <si>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</si>
  <si>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</si>
  <si>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</si>
  <si>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</si>
  <si>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</si>
  <si>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</si>
  <si>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</si>
  <si>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</si>
  <si>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</si>
  <si>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</si>
  <si>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</si>
  <si>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</si>
  <si>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</si>
  <si>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</si>
  <si>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</si>
  <si>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</si>
  <si>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</si>
  <si>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</si>
  <si>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</si>
  <si>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</si>
  <si>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</si>
  <si>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</si>
  <si>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</si>
  <si>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</si>
  <si>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</si>
  <si>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</si>
  <si>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</si>
  <si>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</si>
  <si>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</si>
  <si>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</si>
  <si>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</si>
  <si>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</si>
  <si>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</si>
  <si>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</si>
  <si>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</si>
  <si>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</si>
  <si>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</si>
  <si>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</si>
  <si>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</si>
  <si>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</si>
  <si>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</si>
  <si>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</si>
  <si>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</si>
  <si>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</si>
  <si>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</si>
  <si>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</si>
  <si>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</si>
  <si>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</si>
  <si>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</si>
  <si>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</si>
  <si>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</si>
  <si>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</si>
  <si>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</si>
  <si>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</si>
  <si>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</si>
  <si>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</si>
  <si>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</si>
  <si>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</si>
  <si>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</si>
  <si>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</si>
  <si>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</si>
  <si>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</si>
  <si>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</si>
  <si>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</si>
  <si>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</si>
  <si>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</si>
  <si>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</si>
  <si>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</si>
  <si>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</si>
  <si>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</si>
  <si>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</si>
  <si>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</si>
  <si>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</si>
  <si>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</si>
  <si>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</si>
  <si>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</si>
  <si>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</si>
  <si>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</si>
  <si>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</si>
  <si>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</si>
  <si>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</si>
  <si>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</si>
  <si>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</si>
  <si>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</si>
  <si>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</si>
  <si>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</si>
  <si>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</si>
  <si>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</si>
  <si>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</si>
  <si>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</si>
  <si>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</si>
  <si>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</si>
  <si>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</si>
  <si>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</si>
  <si>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</si>
  <si>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</si>
  <si>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</si>
  <si>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</si>
  <si>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</si>
  <si>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</si>
  <si>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</si>
  <si>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</si>
  <si>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</si>
  <si>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</si>
  <si>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</si>
  <si>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</si>
  <si>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</si>
  <si>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</si>
  <si>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</si>
  <si>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</si>
  <si>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</si>
  <si>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</si>
  <si>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</si>
  <si>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</si>
  <si>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</si>
  <si>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</si>
  <si>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</si>
  <si>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</si>
  <si>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</si>
  <si>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</si>
  <si>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</si>
  <si>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</si>
  <si>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</si>
  <si>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</si>
  <si>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</si>
  <si>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</si>
  <si>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</si>
  <si>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</si>
  <si>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</si>
  <si>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</si>
  <si>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</si>
  <si>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</si>
  <si>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</si>
  <si>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</si>
  <si>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</si>
  <si>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</si>
  <si>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</si>
  <si>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</si>
  <si>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</si>
  <si>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</si>
  <si>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</si>
  <si>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</si>
  <si>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</si>
  <si>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</si>
  <si>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</si>
  <si>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</si>
  <si>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</si>
  <si>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</si>
  <si>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</si>
  <si>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</si>
  <si>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</si>
  <si>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</si>
  <si>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</si>
  <si>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</si>
  <si>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</si>
  <si>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</si>
  <si>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</si>
  <si>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</si>
  <si>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</si>
  <si>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</si>
  <si>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</si>
  <si>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</si>
  <si>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</si>
  <si>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</si>
  <si>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</si>
  <si>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</si>
  <si>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</si>
  <si>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</si>
  <si>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</si>
  <si>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</si>
  <si>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</si>
  <si>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</si>
  <si>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</si>
  <si>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</si>
  <si>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</si>
  <si>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</si>
  <si>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</si>
  <si>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</si>
  <si>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</si>
  <si>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</si>
  <si>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</si>
  <si>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</si>
  <si>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</si>
  <si>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</si>
  <si>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</si>
  <si>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</si>
  <si>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</si>
  <si>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</si>
  <si>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</si>
  <si>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</si>
  <si>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</si>
  <si>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</si>
  <si>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</si>
  <si>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</si>
  <si>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</si>
  <si>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</si>
  <si>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</si>
  <si>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</si>
  <si>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</si>
  <si>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</si>
  <si>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</si>
  <si>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</si>
  <si>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</si>
  <si>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</si>
  <si>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</si>
  <si>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</si>
  <si>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</si>
  <si>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</si>
  <si>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</si>
  <si>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</si>
  <si>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</si>
  <si>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</si>
  <si>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</si>
  <si>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</si>
  <si>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</si>
  <si>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</si>
  <si>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</si>
  <si>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</si>
  <si>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</si>
  <si>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</si>
  <si>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</si>
  <si>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</si>
  <si>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</si>
  <si>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</si>
  <si>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</si>
  <si>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</si>
  <si>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</si>
  <si>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</si>
  <si>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</si>
  <si>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</si>
  <si>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</si>
  <si>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</si>
  <si>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</si>
  <si>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</si>
  <si>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</si>
  <si>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</si>
  <si>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</si>
  <si>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</si>
  <si>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</si>
  <si>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</si>
  <si>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</si>
  <si>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</si>
  <si>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</si>
  <si>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</si>
  <si>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</si>
  <si>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</si>
  <si>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</si>
  <si>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</si>
  <si>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</si>
  <si>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</si>
  <si>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</si>
  <si>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</si>
  <si>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</si>
  <si>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</si>
  <si>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</si>
  <si>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</si>
  <si>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</si>
  <si>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</si>
  <si>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</si>
  <si>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</si>
  <si>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</si>
  <si>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</si>
  <si>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</si>
  <si>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</si>
  <si>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</si>
  <si>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</si>
  <si>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</si>
  <si>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</si>
  <si>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</si>
  <si>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</si>
  <si>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</si>
  <si>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</si>
  <si>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</si>
  <si>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</si>
  <si>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</si>
  <si>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</si>
  <si>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</si>
  <si>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</si>
  <si>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</si>
  <si>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</si>
  <si>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</si>
  <si>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</si>
  <si>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</si>
  <si>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</si>
  <si>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</si>
  <si>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</si>
  <si>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</si>
  <si>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</si>
  <si>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</si>
  <si>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</si>
  <si>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</si>
  <si>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</si>
  <si>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</si>
  <si>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</si>
  <si>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</si>
  <si>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</si>
  <si>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</si>
  <si>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</si>
  <si>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</si>
  <si>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</si>
  <si>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</si>
  <si>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</si>
  <si>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</si>
  <si>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</si>
  <si>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</si>
  <si>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</si>
  <si>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</si>
  <si>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</si>
  <si>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</si>
  <si>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</si>
  <si>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</si>
  <si>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</si>
  <si>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</si>
  <si>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</si>
  <si>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</si>
  <si>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</si>
  <si>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</si>
  <si>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</si>
  <si>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</si>
  <si>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</si>
  <si>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</si>
  <si>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</si>
  <si>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</si>
  <si>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</si>
  <si>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</si>
  <si>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</si>
  <si>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</si>
  <si>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</si>
  <si>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</si>
  <si>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</si>
  <si>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</si>
  <si>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</si>
  <si>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</si>
  <si>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</si>
  <si>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</si>
  <si>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</si>
  <si>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</si>
  <si>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</si>
  <si>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</si>
  <si>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</si>
  <si>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</si>
  <si>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</si>
  <si>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</si>
  <si>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</si>
  <si>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</si>
  <si>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</si>
  <si>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</si>
  <si>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</si>
  <si>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</si>
  <si>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</si>
  <si>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</si>
  <si>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</si>
  <si>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</si>
  <si>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</si>
  <si>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</si>
  <si>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</si>
  <si>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</si>
  <si>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</si>
  <si>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</si>
  <si>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</si>
  <si>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</si>
  <si>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</si>
  <si>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</si>
  <si>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</si>
  <si>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</si>
  <si>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</si>
  <si>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</si>
  <si>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</si>
  <si>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</si>
  <si>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</si>
  <si>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</si>
  <si>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</si>
  <si>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</si>
  <si>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</si>
  <si>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</si>
  <si>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</si>
  <si>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</si>
  <si>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</si>
  <si>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</si>
  <si>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</si>
  <si>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</si>
  <si>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</si>
  <si>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</si>
  <si>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</si>
  <si>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</si>
  <si>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</si>
  <si>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</si>
  <si>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</si>
  <si>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</si>
  <si>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</si>
  <si>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</si>
  <si>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</si>
  <si>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</si>
  <si>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</si>
  <si>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</si>
  <si>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</si>
  <si>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</si>
  <si>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</si>
  <si>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</si>
  <si>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</si>
  <si>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</si>
  <si>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</si>
  <si>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</si>
  <si>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</si>
  <si>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</si>
  <si>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</si>
  <si>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</si>
  <si>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</si>
  <si>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</si>
  <si>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</si>
  <si>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</si>
  <si>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</si>
  <si>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</si>
  <si>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</si>
  <si>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</si>
  <si>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</si>
  <si>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</si>
  <si>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</si>
  <si>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</si>
  <si>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</si>
  <si>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</si>
  <si>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</si>
  <si>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</si>
  <si>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</si>
  <si>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</si>
  <si>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</si>
  <si>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</si>
  <si>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</si>
  <si>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</si>
  <si>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</si>
  <si>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</si>
  <si>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</si>
  <si>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</si>
  <si>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</si>
  <si>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</si>
  <si>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</si>
  <si>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</si>
  <si>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</si>
  <si>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</si>
  <si>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</si>
  <si>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</si>
  <si>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</si>
  <si>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</si>
  <si>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</si>
  <si>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</si>
  <si>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</si>
  <si>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</si>
  <si>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</si>
  <si>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</si>
  <si>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</si>
  <si>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</si>
  <si>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</si>
  <si>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</si>
  <si>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</si>
  <si>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</si>
  <si>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</si>
  <si>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</si>
  <si>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</si>
  <si>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</si>
  <si>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</si>
  <si>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</si>
  <si>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</si>
  <si>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</si>
  <si>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</si>
  <si>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</si>
  <si>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</si>
  <si>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</si>
  <si>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</si>
  <si>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</si>
  <si>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</si>
  <si>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</si>
  <si>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</si>
  <si>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</si>
  <si>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</si>
  <si>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</si>
  <si>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</si>
  <si>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</si>
  <si>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</si>
  <si>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</si>
  <si>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</si>
  <si>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</si>
  <si>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</si>
  <si>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</si>
  <si>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</si>
  <si>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</si>
  <si>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</si>
  <si>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</si>
  <si>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</si>
  <si>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</si>
  <si>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</si>
  <si>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</si>
  <si>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</si>
  <si>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</si>
  <si>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</si>
  <si>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</si>
  <si>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</si>
  <si>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</si>
  <si>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</si>
  <si>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</si>
  <si>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</si>
  <si>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</si>
  <si>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</si>
  <si>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</si>
  <si>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</si>
  <si>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</si>
  <si>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</si>
  <si>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</si>
  <si>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</si>
  <si>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</si>
  <si>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</si>
  <si>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</si>
  <si>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</si>
  <si>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</si>
  <si>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</si>
  <si>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</si>
  <si>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</si>
  <si>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</si>
  <si>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</si>
  <si>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</si>
  <si>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</si>
  <si>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</si>
  <si>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</si>
  <si>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</si>
  <si>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</si>
  <si>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</si>
  <si>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</si>
  <si>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</si>
  <si>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</si>
  <si>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</si>
  <si>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</si>
  <si>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</si>
  <si>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</si>
  <si>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</si>
  <si>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</si>
  <si>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</si>
  <si>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</si>
  <si>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</si>
  <si>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</si>
  <si>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</si>
  <si>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</si>
  <si>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</si>
  <si>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</si>
  <si>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</si>
  <si>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</si>
  <si>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</si>
  <si>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</si>
  <si>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</si>
  <si>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</si>
  <si>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</si>
  <si>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</si>
  <si>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</si>
  <si>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</si>
  <si>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</si>
  <si>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</si>
  <si>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</si>
  <si>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</si>
  <si>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</si>
  <si>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</si>
  <si>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</si>
  <si>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</si>
  <si>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</si>
  <si>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</si>
  <si>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</si>
  <si>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</si>
  <si>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</si>
  <si>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</si>
  <si>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</si>
  <si>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</si>
  <si>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</si>
  <si>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</si>
  <si>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</si>
  <si>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</si>
  <si>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</si>
  <si>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</si>
  <si>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</si>
  <si>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</si>
  <si>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</si>
  <si>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</si>
  <si>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</si>
  <si>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</si>
  <si>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</si>
  <si>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</si>
  <si>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</si>
  <si>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</si>
  <si>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</si>
  <si>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</si>
  <si>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</si>
  <si>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</si>
  <si>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</si>
  <si>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</si>
  <si>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</si>
  <si>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</si>
  <si>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</si>
  <si>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</si>
  <si>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</si>
  <si>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</si>
  <si>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</si>
  <si>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</si>
  <si>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</si>
  <si>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</si>
  <si>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</si>
  <si>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</si>
  <si>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</si>
  <si>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</si>
  <si>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</si>
  <si>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</si>
  <si>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</si>
  <si>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</si>
  <si>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</si>
  <si>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</si>
  <si>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</si>
  <si>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</si>
  <si>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</si>
  <si>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</si>
  <si>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</si>
  <si>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</si>
  <si>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</si>
  <si>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</si>
  <si>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</si>
  <si>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</si>
  <si>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</si>
  <si>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</si>
  <si>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</si>
  <si>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</si>
  <si>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</si>
  <si>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</si>
  <si>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</si>
  <si>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</si>
  <si>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</si>
  <si>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</si>
  <si>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</si>
  <si>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</si>
  <si>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</si>
  <si>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</si>
  <si>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</si>
  <si>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</si>
  <si>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</si>
  <si>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</si>
  <si>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</si>
  <si>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</si>
  <si>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</si>
  <si>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</si>
  <si>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</si>
  <si>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</si>
  <si>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</si>
  <si>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</si>
  <si>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</si>
  <si>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</si>
  <si>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</si>
  <si>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</si>
  <si>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</si>
  <si>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</si>
  <si>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</si>
  <si>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</si>
  <si>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</si>
  <si>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</si>
  <si>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</si>
  <si>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</si>
  <si>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</si>
  <si>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</si>
  <si>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</si>
  <si>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</si>
  <si>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</si>
  <si>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</si>
  <si>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</si>
  <si>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</si>
  <si>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</si>
  <si>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</si>
  <si>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</si>
  <si>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</si>
  <si>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</si>
  <si>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</si>
  <si>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</si>
  <si>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</si>
  <si>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</si>
  <si>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</si>
  <si>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</si>
  <si>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</si>
  <si>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</si>
  <si>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</si>
  <si>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</si>
  <si>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</si>
  <si>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</si>
  <si>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</si>
  <si>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</si>
  <si>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</si>
  <si>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</si>
  <si>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</si>
  <si>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</si>
  <si>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</si>
  <si>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</si>
  <si>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</si>
  <si>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</si>
  <si>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</si>
  <si>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</si>
  <si>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</si>
  <si>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</si>
  <si>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</si>
  <si>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</si>
  <si>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</si>
  <si>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</si>
  <si>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</si>
  <si>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</si>
  <si>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</si>
  <si>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</si>
  <si>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</si>
  <si>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</si>
  <si>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</si>
  <si>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</si>
  <si>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</si>
  <si>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</si>
  <si>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</si>
  <si>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</si>
  <si>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</si>
  <si>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</si>
  <si>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</si>
  <si>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</si>
  <si>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</si>
  <si>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</si>
  <si>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</si>
  <si>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</si>
  <si>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</si>
  <si>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</si>
  <si>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</si>
  <si>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</si>
  <si>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</si>
  <si>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</si>
  <si>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</si>
  <si>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</si>
  <si>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</si>
  <si>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</si>
  <si>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</si>
  <si>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</si>
  <si>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</si>
  <si>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</si>
  <si>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</si>
  <si>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</si>
  <si>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</si>
  <si>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</si>
  <si>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</si>
  <si>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</si>
  <si>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</si>
  <si>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</si>
  <si>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</si>
  <si>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</si>
  <si>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</si>
  <si>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</si>
  <si>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</si>
  <si>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</si>
  <si>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</si>
  <si>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</si>
  <si>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</si>
  <si>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</si>
  <si>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</si>
  <si>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</si>
  <si>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</si>
  <si>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</si>
  <si>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</si>
  <si>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</si>
  <si>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</si>
  <si>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</si>
  <si>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</si>
  <si>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</si>
  <si>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</si>
  <si>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</si>
  <si>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</si>
  <si>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</si>
  <si>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</si>
  <si>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</si>
  <si>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</si>
  <si>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</si>
  <si>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</si>
  <si>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</si>
  <si>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</si>
  <si>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</si>
  <si>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</si>
  <si>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</si>
  <si>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</si>
  <si>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</si>
  <si>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</si>
  <si>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</si>
  <si>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</si>
  <si>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</si>
  <si>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</si>
  <si>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</si>
  <si>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</si>
  <si>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</si>
  <si>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</si>
  <si>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</si>
  <si>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</si>
  <si>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</si>
  <si>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</si>
  <si>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</si>
  <si>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</si>
  <si>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</si>
  <si>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</si>
  <si>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</si>
  <si>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</si>
  <si>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</si>
  <si>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</si>
  <si>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</si>
  <si>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</si>
  <si>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</si>
  <si>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</si>
  <si>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</si>
  <si>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</si>
  <si>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</si>
  <si>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</si>
  <si>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</si>
  <si>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</si>
  <si>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</si>
  <si>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</si>
  <si>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</si>
  <si>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</si>
  <si>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</si>
  <si>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</si>
  <si>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</si>
  <si>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</si>
  <si>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</si>
  <si>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</si>
  <si>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</si>
  <si>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</si>
  <si>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</si>
  <si>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</si>
  <si>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</si>
  <si>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</si>
  <si>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</si>
  <si>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</si>
  <si>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</si>
  <si>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</si>
  <si>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</si>
  <si>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</si>
  <si>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</si>
  <si>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</si>
  <si>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</si>
  <si>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</si>
  <si>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</si>
  <si>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</si>
  <si>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</si>
  <si>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</si>
  <si>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</si>
  <si>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</si>
  <si>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</si>
  <si>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</si>
  <si>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</si>
  <si>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</si>
  <si>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</si>
  <si>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</si>
  <si>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</si>
  <si>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</si>
  <si>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</si>
  <si>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</si>
  <si>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</si>
  <si>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</si>
  <si>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</si>
  <si>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</si>
  <si>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</si>
  <si>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</si>
  <si>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</si>
  <si>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</si>
  <si>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</si>
  <si>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</si>
  <si>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</si>
  <si>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</si>
  <si>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</si>
  <si>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</si>
  <si>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</si>
  <si>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</si>
  <si>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</si>
  <si>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</si>
  <si>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</si>
  <si>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</si>
  <si>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</si>
  <si>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</si>
  <si>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</si>
  <si>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</si>
  <si>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</si>
  <si>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</si>
  <si>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</si>
  <si>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</si>
  <si>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</si>
  <si>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</si>
  <si>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</si>
  <si>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</si>
  <si>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</si>
  <si>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</si>
  <si>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</si>
  <si>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</si>
  <si>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</si>
  <si>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</si>
  <si>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</si>
  <si>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</si>
  <si>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</si>
  <si>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</si>
  <si>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</si>
  <si>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</si>
  <si>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</si>
  <si>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</si>
  <si>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</si>
  <si>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</si>
  <si>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</si>
  <si>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</si>
  <si>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</si>
  <si>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</si>
  <si>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</si>
  <si>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</si>
  <si>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</si>
  <si>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</si>
  <si>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</si>
  <si>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</si>
  <si>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</si>
  <si>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</si>
  <si>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</si>
  <si>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</si>
  <si>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</si>
  <si>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</si>
  <si>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</si>
  <si>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</si>
  <si>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</si>
  <si>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</si>
  <si>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</si>
  <si>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</si>
  <si>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</si>
  <si>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</si>
  <si>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</si>
  <si>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</si>
  <si>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</si>
  <si>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</si>
  <si>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</si>
  <si>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</si>
  <si>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</si>
  <si>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</si>
  <si>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</si>
  <si>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</si>
  <si>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</si>
  <si>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</si>
  <si>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</si>
  <si>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</si>
  <si>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</si>
  <si>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</si>
  <si>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</si>
  <si>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</si>
  <si>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</si>
  <si>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</si>
  <si>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</si>
  <si>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</si>
  <si>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</si>
  <si>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</si>
  <si>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</si>
  <si>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</si>
  <si>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</si>
  <si>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</si>
  <si>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</si>
  <si>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</si>
  <si>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</si>
  <si>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</si>
  <si>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</si>
  <si>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</si>
  <si>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</si>
  <si>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</si>
  <si>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</si>
  <si>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</si>
  <si>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</si>
  <si>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</si>
  <si>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</si>
  <si>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</si>
  <si>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</si>
  <si>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</si>
  <si>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</si>
  <si>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</si>
  <si>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</si>
  <si>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</si>
  <si>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</si>
  <si>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</si>
  <si>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</si>
  <si>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</si>
  <si>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</si>
  <si>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</si>
  <si>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</si>
  <si>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</si>
  <si>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</si>
  <si>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</si>
  <si>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</si>
  <si>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</si>
  <si>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</si>
  <si>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</si>
  <si>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</si>
  <si>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</si>
  <si>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</si>
  <si>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</si>
  <si>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</si>
  <si>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</si>
  <si>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</si>
  <si>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</si>
  <si>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</si>
  <si>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</si>
  <si>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</si>
  <si>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</si>
  <si>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</si>
  <si>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</si>
  <si>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</si>
  <si>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</si>
  <si>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</si>
  <si>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</si>
  <si>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</si>
  <si>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</si>
  <si>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</si>
  <si>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</si>
  <si>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</si>
  <si>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</si>
  <si>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</si>
  <si>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</si>
  <si>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</si>
  <si>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</si>
  <si>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</si>
  <si>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</si>
  <si>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</si>
  <si>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</si>
  <si>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</si>
  <si>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</si>
  <si>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</si>
  <si>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</si>
  <si>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</si>
  <si>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</si>
  <si>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</si>
  <si>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</si>
  <si>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</si>
  <si>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</si>
  <si>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</si>
  <si>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</si>
  <si>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</si>
  <si>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</si>
  <si>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</si>
  <si>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</si>
  <si>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</si>
  <si>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</si>
  <si>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</si>
  <si>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</si>
  <si>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</si>
  <si>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</si>
  <si>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</si>
  <si>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</si>
  <si>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</si>
  <si>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</si>
  <si>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</si>
  <si>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</si>
  <si>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</si>
  <si>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</si>
  <si>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</si>
  <si>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</si>
  <si>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</si>
  <si>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</si>
  <si>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</si>
  <si>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</si>
  <si>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</si>
  <si>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</si>
  <si>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</si>
  <si>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</si>
  <si>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</si>
  <si>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</si>
  <si>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</si>
  <si>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</si>
  <si>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</si>
  <si>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</si>
  <si>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</si>
  <si>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</si>
  <si>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</si>
  <si>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</si>
  <si>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</si>
  <si>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</si>
  <si>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</si>
  <si>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</si>
  <si>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</si>
  <si>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</si>
  <si>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</si>
  <si>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</si>
  <si>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</si>
  <si>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</si>
  <si>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</si>
  <si>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</si>
  <si>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</si>
  <si>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</si>
  <si>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</si>
  <si>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</si>
  <si>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</si>
  <si>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</si>
  <si>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</si>
  <si>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</si>
  <si>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</si>
  <si>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</si>
  <si>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</si>
  <si>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</si>
  <si>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</si>
  <si>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</si>
  <si>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</si>
  <si>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</si>
  <si>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</si>
  <si>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</si>
  <si>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</si>
  <si>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</si>
  <si>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</si>
  <si>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</si>
  <si>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</si>
  <si>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</si>
  <si>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</si>
  <si>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</si>
  <si>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</si>
  <si>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</si>
  <si>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</si>
  <si>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</si>
  <si>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</si>
  <si>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</si>
  <si>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</si>
  <si>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</si>
  <si>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</si>
  <si>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</si>
  <si>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</si>
  <si>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</si>
  <si>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</si>
  <si>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</si>
  <si>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</si>
  <si>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</si>
  <si>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</si>
  <si>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</si>
  <si>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</si>
  <si>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</si>
  <si>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</si>
  <si>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</si>
  <si>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</si>
  <si>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</si>
  <si>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</si>
  <si>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</si>
  <si>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</si>
  <si>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</si>
  <si>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</si>
  <si>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</si>
  <si>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</si>
  <si>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</si>
  <si>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</si>
  <si>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</si>
  <si>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</si>
  <si>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</si>
  <si>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</si>
  <si>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</si>
  <si>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</si>
  <si>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</si>
  <si>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</si>
  <si>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</si>
  <si>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</si>
  <si>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</si>
  <si>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</si>
  <si>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</si>
  <si>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</si>
  <si>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</si>
  <si>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</si>
  <si>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</si>
  <si>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</si>
  <si>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</si>
  <si>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</si>
  <si>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</si>
  <si>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</si>
  <si>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</si>
  <si>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</si>
  <si>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</si>
  <si>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</si>
  <si>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</si>
  <si>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</si>
  <si>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</si>
  <si>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</si>
  <si>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</si>
  <si>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</si>
  <si>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</si>
  <si>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</si>
  <si>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</si>
  <si>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</si>
  <si>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</si>
  <si>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</si>
  <si>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</si>
  <si>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</si>
  <si>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</si>
  <si>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</si>
  <si>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</si>
  <si>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</si>
  <si>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</si>
  <si>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</si>
  <si>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</si>
  <si>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</si>
  <si>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</si>
  <si>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</si>
  <si>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</si>
  <si>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</si>
  <si>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</si>
  <si>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</si>
  <si>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</si>
  <si>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</si>
  <si>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</si>
  <si>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</si>
  <si>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</si>
  <si>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</si>
  <si>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</si>
  <si>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</si>
  <si>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</si>
  <si>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</si>
  <si>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</si>
  <si>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</si>
  <si>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</si>
  <si>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</si>
  <si>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</si>
  <si>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</si>
  <si>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</si>
  <si>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</si>
  <si>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</si>
  <si>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</si>
  <si>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</si>
  <si>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</si>
  <si>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</si>
  <si>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</si>
  <si>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</si>
  <si>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</si>
  <si>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</si>
  <si>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</si>
  <si>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</si>
  <si>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</si>
  <si>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</si>
  <si>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</si>
  <si>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</si>
  <si>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</si>
  <si>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</si>
  <si>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</si>
  <si>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</si>
  <si>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</si>
  <si>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</si>
  <si>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</si>
  <si>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</si>
  <si>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</si>
  <si>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</si>
  <si>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</si>
  <si>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</si>
  <si>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</si>
  <si>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</si>
  <si>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</si>
  <si>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</si>
  <si>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</si>
  <si>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</si>
  <si>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</si>
  <si>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</si>
  <si>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</si>
  <si>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</si>
  <si>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</si>
  <si>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</si>
  <si>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</si>
  <si>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</si>
  <si>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</si>
  <si>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</si>
  <si>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</si>
  <si>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</si>
  <si>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</si>
  <si>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</si>
  <si>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</si>
  <si>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</si>
  <si>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</si>
  <si>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</si>
  <si>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</si>
  <si>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</si>
  <si>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</si>
  <si>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</si>
  <si>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</si>
  <si>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</si>
  <si>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</si>
  <si>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</si>
  <si>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</si>
  <si>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</si>
  <si>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</si>
  <si>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</si>
  <si>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</si>
  <si>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</si>
  <si>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</si>
  <si>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</si>
  <si>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</si>
  <si>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</si>
  <si>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</si>
  <si>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</si>
  <si>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</si>
  <si>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</si>
  <si>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</si>
  <si>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</si>
  <si>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</si>
  <si>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</si>
  <si>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</si>
  <si>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</si>
  <si>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</si>
  <si>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</si>
  <si>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</si>
  <si>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</si>
  <si>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</si>
  <si>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</si>
  <si>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</si>
  <si>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</si>
  <si>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</si>
  <si>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</si>
  <si>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</si>
  <si>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</si>
  <si>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</si>
  <si>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</si>
  <si>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</si>
  <si>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</si>
  <si>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</si>
  <si>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</si>
  <si>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</si>
  <si>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</si>
  <si>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</si>
  <si>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</si>
  <si>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</si>
  <si>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</si>
  <si>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</si>
  <si>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</si>
  <si>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</si>
  <si>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</si>
  <si>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</si>
  <si>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</si>
  <si>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</si>
  <si>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</si>
  <si>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</si>
  <si>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</si>
  <si>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</si>
  <si>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</si>
  <si>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</si>
  <si>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</si>
  <si>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</si>
  <si>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</si>
  <si>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</si>
  <si>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</si>
  <si>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</si>
  <si>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</si>
  <si>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</si>
  <si>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</si>
  <si>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</si>
  <si>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</si>
  <si>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</si>
  <si>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</si>
  <si>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</si>
  <si>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</si>
  <si>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</si>
  <si>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</si>
  <si>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</si>
  <si>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</si>
  <si>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</si>
  <si>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</si>
  <si>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</si>
  <si>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</si>
  <si>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</si>
  <si>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</si>
  <si>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</si>
  <si>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</si>
  <si>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</si>
  <si>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</si>
  <si>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</si>
  <si>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</si>
  <si>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</si>
  <si>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</si>
  <si>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</si>
  <si>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</si>
  <si>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</si>
  <si>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</si>
  <si>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</si>
  <si>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</si>
  <si>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</si>
  <si>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</si>
  <si>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</si>
  <si>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</si>
  <si>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</si>
  <si>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</si>
  <si>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</si>
  <si>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</si>
  <si>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</si>
  <si>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</si>
  <si>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</si>
  <si>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</si>
  <si>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</si>
  <si>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</si>
  <si>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</si>
  <si>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</si>
  <si>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</si>
  <si>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</si>
  <si>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</si>
  <si>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</si>
  <si>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</si>
  <si>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</si>
  <si>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</si>
  <si>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</si>
  <si>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</si>
  <si>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</si>
  <si>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</si>
  <si>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</si>
  <si>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</si>
  <si>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</si>
  <si>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</si>
  <si>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</si>
  <si>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</si>
  <si>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</si>
  <si>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</si>
  <si>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</si>
  <si>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</si>
  <si>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</si>
  <si>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</si>
  <si>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</si>
  <si>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</si>
  <si>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</si>
  <si>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</si>
  <si>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</si>
  <si>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</si>
  <si>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</si>
  <si>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</si>
  <si>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</si>
  <si>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</si>
  <si>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</si>
  <si>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</si>
  <si>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</si>
  <si>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</si>
  <si>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</si>
  <si>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</si>
  <si>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</si>
  <si>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</si>
  <si>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</si>
  <si>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</si>
  <si>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</si>
  <si>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</si>
  <si>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</si>
  <si>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</si>
  <si>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</si>
  <si>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</si>
  <si>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</si>
  <si>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</si>
  <si>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</si>
  <si>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</si>
  <si>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</si>
  <si>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</si>
  <si>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</si>
  <si>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</si>
  <si>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</si>
  <si>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</si>
  <si>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</si>
  <si>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</si>
  <si>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</si>
  <si>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</si>
  <si>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</si>
  <si>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</si>
  <si>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</si>
  <si>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</si>
  <si>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</si>
  <si>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</si>
  <si>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</si>
  <si>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</si>
  <si>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</si>
  <si>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</si>
  <si>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</si>
  <si>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</si>
  <si>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</si>
  <si>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</si>
  <si>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</si>
  <si>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</si>
  <si>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</si>
  <si>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</si>
  <si>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</si>
  <si>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</si>
  <si>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</si>
  <si>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</si>
  <si>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</si>
  <si>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</si>
  <si>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</si>
  <si>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</si>
  <si>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</si>
  <si>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</si>
  <si>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</si>
  <si>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</si>
  <si>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</si>
  <si>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</si>
  <si>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</si>
  <si>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</si>
  <si>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</si>
  <si>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</si>
  <si>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</si>
  <si>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</si>
  <si>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</si>
  <si>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</si>
  <si>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</si>
  <si>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</si>
  <si>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</si>
  <si>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</si>
  <si>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</si>
  <si>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</si>
  <si>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</si>
  <si>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</si>
  <si>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</si>
  <si>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</si>
  <si>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</si>
  <si>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</si>
  <si>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</si>
  <si>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</si>
  <si>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</si>
  <si>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</si>
  <si>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</si>
  <si>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</si>
  <si>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</si>
  <si>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</si>
  <si>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</si>
  <si>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</si>
  <si>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</si>
  <si>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</si>
  <si>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</si>
  <si>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</si>
  <si>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</si>
  <si>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</si>
  <si>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</si>
  <si>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</si>
  <si>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</si>
  <si>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</si>
  <si>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</si>
  <si>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</si>
  <si>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</si>
  <si>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</si>
  <si>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</si>
  <si>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</si>
  <si>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</si>
  <si>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</si>
  <si>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</si>
  <si>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</si>
  <si>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</si>
  <si>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</si>
  <si>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</si>
  <si>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</si>
  <si>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</si>
  <si>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</si>
  <si>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</si>
  <si>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</si>
  <si>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</si>
  <si>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</si>
  <si>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</si>
  <si>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</si>
  <si>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</si>
  <si>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</si>
  <si>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</si>
  <si>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</si>
  <si>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</si>
  <si>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</si>
  <si>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</si>
  <si>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</si>
  <si>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</si>
  <si>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</si>
  <si>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</si>
  <si>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</si>
  <si>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</si>
  <si>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</si>
  <si>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</si>
  <si>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</si>
  <si>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</si>
  <si>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</si>
  <si>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</si>
  <si>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</si>
  <si>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</si>
  <si>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</si>
  <si>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</si>
  <si>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</si>
  <si>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</si>
  <si>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</si>
  <si>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</si>
  <si>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</si>
  <si>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</si>
  <si>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</si>
  <si>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</si>
  <si>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</si>
  <si>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</si>
  <si>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</si>
  <si>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</si>
  <si>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</si>
  <si>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</si>
  <si>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</si>
  <si>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</si>
  <si>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</si>
  <si>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</si>
  <si>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</si>
  <si>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</si>
  <si>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</si>
  <si>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</si>
  <si>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</si>
  <si>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</si>
  <si>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</si>
  <si>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</si>
  <si>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</si>
  <si>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</si>
  <si>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</si>
  <si>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</si>
  <si>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</si>
  <si>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</si>
  <si>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</si>
  <si>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</si>
  <si>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</si>
  <si>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</si>
  <si>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</si>
  <si>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</si>
  <si>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</si>
  <si>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</si>
  <si>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</si>
  <si>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</si>
  <si>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</si>
  <si>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</si>
  <si>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</si>
  <si>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</si>
  <si>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</si>
  <si>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</si>
  <si>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</si>
  <si>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</si>
  <si>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</si>
  <si>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</si>
  <si>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</si>
  <si>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</si>
  <si>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</si>
  <si>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</si>
  <si>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</si>
  <si>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</si>
  <si>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</si>
  <si>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</si>
  <si>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</si>
  <si>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</si>
  <si>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</si>
  <si>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</si>
  <si>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</si>
  <si>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</si>
  <si>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</si>
  <si>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</si>
  <si>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</si>
  <si>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</si>
  <si>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</si>
  <si>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</si>
  <si>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</si>
  <si>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</si>
  <si>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</si>
  <si>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</si>
  <si>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</si>
  <si>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</si>
  <si>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</si>
  <si>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</si>
  <si>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</si>
  <si>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</si>
  <si>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</si>
  <si>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</si>
  <si>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</si>
  <si>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</si>
  <si>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</si>
  <si>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</si>
  <si>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</si>
  <si>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</si>
  <si>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</si>
  <si>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</si>
  <si>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</si>
  <si>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</si>
  <si>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</si>
  <si>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</si>
  <si>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</si>
  <si>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</si>
  <si>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</si>
  <si>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</si>
  <si>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</si>
  <si>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</si>
  <si>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</si>
  <si>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</si>
  <si>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</si>
  <si>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</si>
  <si>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</si>
  <si>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</si>
  <si>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</si>
  <si>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</si>
  <si>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</si>
  <si>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</si>
  <si>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</si>
  <si>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</si>
  <si>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</si>
  <si>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</si>
  <si>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</si>
  <si>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</si>
  <si>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</si>
  <si>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</si>
  <si>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</si>
  <si>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</si>
  <si>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</si>
  <si>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</si>
  <si>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</si>
  <si>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</si>
  <si>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</si>
  <si>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</si>
  <si>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</si>
  <si>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</si>
  <si>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</si>
  <si>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</si>
  <si>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</si>
  <si>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</si>
  <si>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</si>
  <si>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</si>
  <si>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</si>
  <si>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</si>
  <si>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</si>
  <si>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</si>
  <si>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</si>
  <si>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</si>
  <si>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</si>
  <si>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</si>
  <si>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</si>
  <si>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</si>
  <si>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</si>
  <si>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</si>
  <si>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</si>
  <si>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</si>
  <si>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</si>
  <si>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</si>
  <si>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</si>
  <si>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</si>
  <si>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</si>
  <si>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</si>
  <si>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</si>
  <si>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</si>
  <si>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</si>
  <si>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</si>
  <si>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</si>
  <si>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</si>
  <si>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</si>
  <si>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</si>
  <si>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</si>
  <si>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</si>
  <si>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</si>
  <si>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</si>
  <si>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</si>
  <si>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</si>
  <si>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</si>
  <si>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</si>
  <si>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</si>
  <si>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</si>
  <si>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</si>
  <si>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</si>
  <si>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</si>
  <si>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</si>
  <si>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</si>
  <si>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</si>
  <si>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</si>
  <si>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</si>
  <si>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</si>
  <si>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</si>
  <si>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</si>
  <si>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</si>
  <si>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</si>
  <si>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</si>
  <si>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</si>
  <si>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</si>
  <si>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</si>
  <si>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</si>
  <si>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</si>
  <si>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</si>
  <si>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</si>
  <si>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</si>
  <si>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</si>
  <si>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</si>
  <si>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</si>
  <si>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</si>
  <si>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</si>
  <si>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</si>
  <si>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</si>
  <si>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</si>
  <si>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</si>
  <si>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</si>
  <si>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</si>
  <si>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</si>
  <si>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</si>
  <si>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</si>
  <si>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</si>
  <si>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</si>
  <si>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</si>
  <si>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</si>
  <si>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</si>
  <si>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</si>
  <si>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</si>
  <si>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</si>
  <si>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</si>
  <si>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</si>
  <si>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</si>
  <si>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</si>
  <si>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</si>
  <si>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</si>
  <si>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</si>
  <si>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</si>
  <si>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</si>
  <si>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</si>
  <si>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</si>
  <si>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</si>
  <si>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</si>
  <si>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</si>
  <si>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</si>
  <si>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</si>
  <si>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</si>
  <si>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</si>
  <si>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</si>
  <si>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</si>
  <si>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</si>
  <si>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</si>
  <si>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</si>
  <si>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</si>
  <si>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</si>
  <si>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</si>
  <si>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</si>
  <si>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</si>
  <si>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</si>
  <si>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</si>
  <si>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</si>
  <si>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</si>
  <si>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</si>
  <si>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</si>
  <si>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</si>
  <si>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</si>
  <si>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</si>
  <si>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</si>
  <si>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</si>
  <si>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</si>
  <si>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</si>
  <si>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</si>
  <si>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</si>
  <si>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</si>
  <si>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</si>
  <si>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</si>
  <si>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</si>
  <si>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</si>
  <si>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</si>
  <si>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</si>
  <si>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</si>
  <si>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</si>
  <si>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</si>
  <si>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</si>
  <si>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</si>
  <si>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</si>
  <si>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</si>
  <si>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</si>
  <si>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</si>
  <si>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</si>
  <si>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</si>
  <si>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</si>
  <si>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</si>
  <si>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</si>
  <si>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</si>
  <si>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</si>
  <si>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</si>
  <si>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</si>
  <si>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</si>
  <si>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</si>
  <si>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</si>
  <si>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</si>
  <si>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</si>
  <si>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</si>
  <si>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</si>
  <si>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</si>
  <si>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</si>
  <si>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</si>
  <si>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</si>
  <si>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</si>
  <si>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</si>
  <si>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</si>
  <si>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</si>
  <si>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</si>
  <si>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</si>
  <si>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</si>
  <si>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</si>
  <si>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</si>
  <si>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</si>
  <si>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</si>
  <si>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</si>
  <si>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</si>
  <si>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</si>
  <si>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</si>
  <si>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</si>
  <si>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</si>
  <si>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</si>
  <si>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</si>
  <si>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</si>
  <si>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</si>
  <si>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</si>
  <si>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</si>
  <si>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</si>
  <si>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</si>
  <si>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</si>
  <si>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</si>
  <si>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</si>
  <si>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</si>
  <si>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</si>
  <si>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</si>
  <si>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</si>
  <si>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</si>
  <si>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</si>
  <si>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</si>
  <si>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</si>
  <si>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</si>
  <si>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</si>
  <si>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</si>
  <si>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</si>
  <si>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</si>
  <si>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</si>
  <si>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</si>
  <si>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</si>
  <si>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</si>
  <si>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</si>
  <si>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</si>
  <si>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</si>
  <si>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</si>
  <si>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</si>
  <si>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</si>
  <si>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</si>
  <si>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</si>
  <si>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</si>
  <si>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</si>
  <si>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</si>
  <si>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</si>
  <si>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</si>
  <si>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</si>
  <si>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</si>
  <si>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</si>
  <si>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</si>
  <si>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</si>
  <si>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</si>
  <si>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</si>
  <si>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</si>
  <si>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</si>
  <si>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</si>
  <si>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</si>
  <si>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</si>
  <si>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</si>
  <si>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</si>
  <si>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</si>
  <si>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</si>
  <si>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</si>
  <si>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</si>
  <si>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</si>
  <si>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</si>
  <si>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</si>
  <si>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</si>
  <si>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</si>
  <si>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</si>
  <si>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</si>
  <si>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</si>
  <si>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</si>
  <si>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</si>
  <si>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</si>
  <si>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</si>
  <si>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</si>
  <si>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</si>
  <si>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</si>
  <si>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</si>
  <si>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</si>
  <si>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</si>
  <si>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</si>
  <si>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</si>
  <si>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</si>
  <si>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</si>
  <si>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</si>
  <si>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</si>
  <si>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</si>
  <si>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</si>
  <si>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</si>
  <si>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</si>
  <si>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</si>
  <si>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</si>
  <si>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</si>
  <si>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</si>
  <si>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</si>
  <si>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</si>
  <si>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</si>
  <si>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</si>
  <si>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</si>
  <si>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</si>
  <si>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</si>
  <si>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</si>
  <si>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</si>
  <si>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</si>
  <si>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</si>
  <si>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</si>
  <si>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</si>
  <si>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</si>
  <si>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</si>
  <si>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</si>
  <si>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</si>
  <si>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</si>
  <si>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</si>
  <si>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</si>
  <si>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</si>
  <si>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</si>
  <si>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</si>
  <si>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</si>
  <si>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</si>
  <si>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</si>
  <si>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</si>
  <si>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</si>
  <si>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</si>
  <si>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</si>
  <si>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</si>
  <si>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</si>
  <si>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</si>
  <si>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</si>
  <si>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</si>
  <si>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</si>
  <si>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</si>
  <si>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</si>
  <si>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</si>
  <si>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</si>
  <si>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</si>
  <si>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</si>
  <si>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</si>
  <si>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</si>
  <si>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</si>
  <si>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</si>
  <si>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</si>
  <si>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</si>
  <si>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</si>
  <si>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</si>
  <si>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</si>
  <si>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</si>
  <si>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</si>
  <si>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</si>
  <si>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</si>
  <si>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</si>
  <si>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</si>
  <si>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</si>
  <si>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</si>
  <si>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</si>
  <si>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</si>
  <si>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</si>
  <si>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</si>
  <si>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</si>
  <si>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</si>
  <si>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</si>
  <si>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</si>
  <si>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</si>
  <si>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</si>
  <si>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</si>
  <si>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</si>
  <si>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</si>
  <si>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</si>
  <si>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</si>
  <si>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</si>
  <si>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</si>
  <si>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</si>
  <si>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</si>
  <si>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</si>
  <si>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</si>
  <si>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</si>
  <si>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</si>
  <si>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</si>
  <si>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</si>
  <si>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</si>
  <si>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</si>
  <si>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</si>
  <si>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</si>
  <si>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</si>
  <si>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</si>
  <si>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</si>
  <si>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</si>
  <si>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</si>
  <si>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</si>
  <si>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</si>
  <si>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</si>
  <si>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</si>
  <si>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</si>
  <si>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</si>
  <si>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</si>
  <si>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</si>
  <si>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</si>
  <si>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</si>
  <si>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</si>
  <si>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</si>
  <si>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</si>
  <si>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</si>
  <si>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</si>
  <si>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</si>
  <si>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</si>
  <si>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</si>
  <si>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</si>
  <si>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</si>
  <si>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</si>
  <si>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</si>
  <si>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</si>
  <si>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</si>
  <si>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</si>
  <si>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</si>
  <si>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</si>
  <si>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</si>
  <si>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</si>
  <si>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</si>
  <si>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</si>
  <si>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</si>
  <si>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</si>
  <si>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</si>
  <si>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</si>
  <si>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</si>
  <si>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</si>
  <si>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</si>
  <si>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</si>
  <si>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</si>
  <si>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</si>
  <si>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</si>
  <si>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</si>
  <si>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</si>
  <si>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</si>
  <si>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</si>
  <si>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</si>
  <si>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</si>
  <si>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</si>
  <si>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</si>
  <si>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</si>
  <si>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</si>
  <si>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</si>
  <si>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</si>
  <si>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</si>
  <si>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</si>
  <si>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</si>
  <si>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</si>
  <si>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</si>
  <si>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</si>
  <si>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</si>
  <si>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</si>
  <si>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</si>
  <si>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</si>
  <si>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</si>
  <si>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</si>
  <si>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</si>
  <si>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</si>
  <si>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</si>
  <si>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</si>
  <si>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</si>
  <si>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</si>
  <si>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</si>
  <si>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</si>
  <si>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</si>
  <si>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</si>
  <si>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</si>
  <si>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</si>
  <si>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</si>
  <si>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</si>
  <si>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</si>
  <si>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</si>
  <si>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</si>
  <si>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</si>
  <si>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</si>
  <si>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</si>
  <si>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</si>
  <si>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</si>
  <si>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</si>
  <si>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</si>
  <si>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</si>
  <si>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</si>
  <si>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</si>
  <si>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</si>
  <si>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</si>
  <si>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</si>
  <si>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</si>
  <si>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</si>
  <si>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</si>
  <si>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</si>
  <si>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</si>
  <si>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</si>
  <si>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</si>
  <si>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</si>
  <si>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</si>
  <si>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</si>
  <si>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</si>
  <si>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</si>
  <si>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</si>
  <si>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</si>
  <si>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</si>
  <si>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</si>
  <si>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</si>
  <si>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</si>
  <si>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</si>
  <si>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</si>
  <si>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</si>
  <si>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</si>
  <si>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</si>
  <si>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</si>
  <si>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</si>
  <si>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</si>
  <si>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</si>
  <si>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</si>
  <si>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</si>
  <si>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</si>
  <si>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</si>
  <si>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</si>
  <si>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</si>
  <si>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</si>
  <si>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</si>
  <si>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</si>
  <si>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</si>
  <si>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</si>
  <si>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</si>
  <si>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</si>
  <si>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</si>
  <si>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</si>
  <si>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</si>
  <si>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</si>
  <si>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</si>
  <si>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</si>
  <si>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</si>
  <si>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</si>
  <si>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</si>
  <si>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</si>
  <si>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</si>
  <si>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</si>
  <si>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</si>
  <si>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</si>
  <si>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</si>
  <si>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</si>
  <si>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</si>
  <si>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</si>
  <si>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</si>
  <si>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</si>
  <si>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</si>
  <si>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</si>
  <si>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</si>
  <si>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</si>
  <si>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</si>
  <si>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</si>
  <si>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</si>
  <si>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</si>
  <si>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</si>
  <si>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</si>
  <si>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</si>
  <si>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</si>
  <si>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</si>
  <si>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</si>
  <si>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</si>
  <si>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</si>
  <si>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</si>
  <si>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</si>
  <si>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</si>
  <si>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</si>
  <si>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</si>
  <si>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</si>
  <si>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</si>
  <si>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</si>
  <si>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</si>
  <si>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</si>
  <si>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</si>
  <si>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</si>
  <si>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</si>
  <si>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</si>
  <si>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</si>
  <si>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</si>
  <si>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</si>
  <si>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</si>
  <si>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</si>
  <si>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</si>
  <si>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</si>
  <si>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</si>
  <si>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</si>
  <si>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</si>
  <si>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</si>
  <si>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</si>
  <si>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</si>
  <si>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</si>
  <si>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</si>
  <si>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</si>
  <si>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</si>
  <si>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</si>
  <si>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</si>
  <si>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</si>
  <si>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</si>
  <si>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</si>
  <si>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</si>
  <si>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</si>
  <si>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</si>
  <si>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</si>
  <si>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</si>
  <si>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</si>
  <si>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</si>
  <si>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</si>
  <si>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</si>
  <si>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</si>
  <si>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</si>
  <si>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</si>
  <si>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</si>
  <si>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</si>
  <si>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</si>
  <si>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</si>
  <si>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</si>
  <si>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</si>
  <si>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</si>
  <si>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</si>
  <si>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</si>
  <si>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</si>
  <si>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</si>
  <si>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</si>
  <si>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</si>
  <si>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</si>
  <si>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</si>
  <si>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</si>
  <si>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</si>
  <si>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</si>
  <si>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</si>
  <si>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</si>
  <si>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</si>
  <si>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</si>
  <si>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</si>
  <si>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</si>
  <si>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</si>
  <si>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</si>
  <si>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</si>
  <si>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</si>
  <si>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</si>
  <si>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</si>
  <si>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</si>
  <si>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</si>
  <si>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</si>
  <si>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</si>
  <si>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</si>
  <si>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</si>
  <si>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</si>
  <si>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</si>
  <si>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</si>
  <si>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</si>
  <si>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</si>
  <si>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</si>
  <si>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</si>
  <si>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</si>
  <si>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</si>
  <si>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</si>
  <si>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</si>
  <si>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</si>
  <si>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</si>
  <si>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</si>
  <si>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</si>
  <si>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</si>
  <si>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</si>
  <si>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</si>
  <si>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</si>
  <si>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</si>
  <si>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</si>
  <si>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</si>
  <si>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</si>
  <si>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</si>
  <si>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</si>
  <si>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</si>
  <si>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</si>
  <si>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</si>
  <si>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</si>
  <si>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</si>
  <si>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</si>
  <si>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</si>
  <si>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</si>
  <si>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</si>
  <si>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</si>
  <si>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</si>
  <si>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</si>
  <si>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</si>
  <si>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</si>
  <si>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</si>
  <si>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</si>
  <si>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</si>
  <si>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</si>
  <si>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</si>
  <si>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</si>
  <si>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</si>
  <si>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</si>
  <si>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</si>
  <si>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</si>
  <si>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</si>
  <si>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</si>
  <si>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</si>
  <si>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</si>
  <si>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</si>
  <si>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</si>
  <si>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</si>
  <si>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</si>
  <si>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</si>
  <si>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</si>
  <si>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</si>
  <si>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</si>
  <si>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</si>
  <si>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</si>
  <si>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</si>
  <si>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</si>
  <si>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</si>
  <si>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</si>
  <si>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</si>
  <si>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</si>
  <si>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</si>
  <si>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</si>
  <si>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</si>
  <si>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</si>
  <si>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</si>
  <si>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</si>
  <si>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</si>
  <si>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</si>
  <si>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</si>
  <si>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</si>
  <si>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</si>
  <si>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</si>
  <si>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</si>
  <si>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</si>
  <si>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</si>
  <si>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</si>
  <si>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</si>
  <si>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</si>
  <si>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</si>
  <si>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</si>
  <si>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</si>
  <si>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</si>
  <si>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</si>
  <si>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</si>
  <si>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</si>
  <si>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</si>
  <si>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</si>
  <si>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</si>
  <si>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</si>
  <si>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</si>
  <si>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</si>
  <si>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</si>
  <si>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</si>
  <si>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</si>
  <si>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</si>
  <si>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</si>
  <si>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</si>
  <si>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</si>
  <si>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</si>
  <si>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</si>
  <si>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</si>
  <si>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</si>
  <si>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</si>
  <si>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</si>
  <si>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</si>
  <si>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</si>
  <si>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</si>
  <si>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</si>
  <si>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</si>
  <si>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</si>
  <si>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</si>
  <si>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</si>
  <si>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</si>
  <si>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</si>
  <si>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</si>
  <si>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</si>
  <si>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</si>
  <si>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</si>
  <si>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</si>
  <si>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</si>
  <si>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</si>
  <si>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</si>
  <si>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</si>
  <si>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</si>
  <si>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</si>
  <si>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</si>
  <si>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</si>
  <si>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</si>
  <si>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</si>
  <si>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</si>
  <si>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</si>
  <si>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</si>
  <si>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</si>
  <si>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</si>
  <si>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</si>
  <si>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</si>
  <si>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</si>
  <si>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</si>
  <si>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</si>
  <si>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</si>
  <si>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</si>
  <si>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</si>
  <si>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</si>
  <si>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</si>
  <si>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</si>
  <si>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</si>
  <si>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</si>
  <si>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</si>
  <si>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</si>
  <si>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</si>
  <si>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</si>
  <si>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</si>
  <si>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</si>
  <si>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</si>
  <si>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</si>
  <si>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</si>
  <si>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</si>
  <si>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</si>
  <si>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</si>
  <si>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</si>
  <si>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</si>
  <si>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</si>
  <si>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</si>
  <si>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</si>
  <si>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</si>
  <si>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</si>
  <si>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</si>
  <si>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</si>
  <si>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</si>
  <si>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</si>
  <si>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</si>
  <si>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</si>
  <si>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</si>
  <si>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</si>
  <si>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</si>
  <si>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</si>
  <si>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</si>
  <si>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</si>
  <si>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</si>
  <si>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</si>
  <si>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</si>
  <si>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</si>
  <si>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</si>
  <si>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</si>
  <si>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</si>
  <si>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</si>
  <si>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</si>
  <si>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</si>
  <si>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</si>
  <si>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</si>
  <si>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</si>
  <si>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</si>
  <si>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</si>
  <si>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</si>
  <si>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</si>
  <si>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</si>
  <si>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</si>
  <si>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</si>
  <si>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</si>
  <si>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</si>
  <si>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</si>
  <si>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</si>
  <si>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</si>
  <si>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</si>
  <si>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</si>
  <si>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</si>
  <si>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</si>
  <si>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</si>
  <si>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</si>
  <si>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</si>
  <si>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</si>
  <si>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</si>
  <si>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</si>
  <si>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</si>
  <si>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</si>
  <si>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</si>
  <si>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</si>
  <si>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</si>
  <si>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</si>
  <si>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</si>
  <si>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</si>
  <si>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</si>
  <si>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</si>
  <si>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</si>
  <si>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</si>
  <si>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</si>
  <si>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</si>
  <si>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</si>
  <si>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</si>
  <si>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</si>
  <si>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</si>
  <si>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</si>
  <si>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</si>
  <si>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</si>
  <si>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</si>
  <si>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</si>
  <si>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</si>
  <si>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</si>
  <si>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</si>
  <si>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</si>
  <si>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</si>
  <si>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</si>
  <si>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</si>
  <si>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</si>
  <si>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</si>
  <si>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</si>
  <si>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</si>
  <si>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</si>
  <si>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</si>
  <si>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</si>
  <si>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</si>
  <si>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</si>
  <si>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</si>
  <si>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</si>
  <si>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</si>
  <si>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</si>
  <si>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</si>
  <si>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</si>
  <si>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</si>
  <si>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</si>
  <si>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</si>
  <si>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</si>
  <si>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</si>
  <si>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</si>
  <si>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</si>
  <si>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</si>
  <si>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</si>
  <si>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</si>
  <si>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</si>
  <si>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</si>
  <si>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</si>
  <si>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</si>
  <si>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</si>
  <si>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</si>
  <si>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</si>
  <si>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</si>
  <si>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</si>
  <si>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</si>
  <si>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</si>
  <si>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</si>
  <si>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</si>
  <si>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</si>
  <si>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</si>
  <si>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</si>
  <si>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</si>
  <si>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</si>
  <si>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</si>
  <si>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</si>
  <si>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</si>
  <si>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</si>
  <si>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</si>
  <si>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</si>
  <si>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</si>
  <si>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</si>
  <si>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</si>
  <si>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</si>
  <si>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</si>
  <si>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</si>
  <si>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</si>
  <si>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</si>
  <si>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</si>
  <si>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</si>
  <si>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</si>
  <si>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</si>
  <si>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</si>
  <si>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</si>
  <si>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</si>
  <si>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</si>
  <si>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</si>
  <si>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</si>
  <si>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</si>
  <si>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</si>
  <si>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</si>
  <si>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</si>
  <si>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</si>
  <si>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</si>
  <si>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</si>
  <si>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</si>
  <si>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</si>
  <si>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</si>
  <si>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</si>
  <si>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</si>
  <si>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</si>
  <si>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</si>
  <si>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</si>
  <si>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</si>
  <si>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</si>
  <si>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</si>
  <si>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</si>
  <si>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</si>
  <si>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</si>
  <si>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</si>
  <si>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</si>
  <si>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</si>
  <si>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</si>
  <si>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</si>
  <si>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</si>
  <si>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</si>
  <si>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</si>
  <si>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</si>
  <si>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</si>
  <si>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</si>
  <si>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</si>
  <si>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</si>
  <si>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</si>
  <si>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</si>
  <si>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</si>
  <si>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</si>
  <si>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</si>
  <si>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</si>
  <si>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</si>
  <si>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</si>
  <si>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</si>
  <si>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</si>
  <si>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</si>
  <si>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</si>
  <si>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</si>
  <si>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</si>
  <si>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</si>
  <si>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</si>
  <si>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</si>
  <si>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</si>
  <si>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</si>
  <si>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</si>
  <si>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</si>
  <si>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</si>
  <si>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</si>
  <si>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</si>
  <si>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</si>
  <si>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</si>
  <si>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</si>
  <si>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</si>
  <si>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</si>
  <si>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</si>
  <si>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</si>
  <si>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</si>
  <si>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</si>
  <si>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</si>
  <si>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</si>
  <si>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</si>
  <si>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</si>
  <si>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</si>
  <si>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</si>
  <si>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</si>
  <si>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</si>
  <si>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</si>
  <si>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</si>
  <si>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</si>
  <si>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</si>
  <si>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</si>
  <si>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</si>
  <si>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</si>
  <si>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</si>
  <si>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</si>
  <si>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</si>
  <si>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</si>
  <si>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</si>
  <si>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</si>
  <si>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</si>
  <si>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</si>
  <si>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</si>
  <si>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</si>
  <si>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</si>
  <si>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</si>
  <si>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</si>
  <si>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</si>
  <si>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</si>
  <si>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</si>
  <si>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</si>
  <si>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</si>
  <si>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</si>
  <si>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</si>
  <si>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</si>
  <si>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</si>
  <si>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</si>
  <si>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</si>
  <si>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</si>
  <si>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</si>
  <si>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</si>
  <si>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</si>
  <si>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</si>
  <si>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</si>
  <si>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</si>
  <si>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</si>
  <si>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</si>
  <si>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</si>
  <si>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</si>
  <si>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</si>
  <si>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</si>
  <si>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</si>
  <si>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</si>
  <si>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</si>
  <si>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</si>
  <si>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</si>
  <si>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</si>
  <si>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</si>
  <si>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</si>
  <si>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</si>
  <si>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</si>
  <si>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</si>
  <si>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</si>
  <si>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</si>
  <si>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</si>
  <si>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</si>
  <si>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</si>
  <si>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</si>
  <si>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</si>
  <si>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</si>
  <si>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</si>
  <si>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</si>
  <si>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</si>
  <si>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</si>
  <si>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</si>
  <si>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</si>
  <si>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</si>
  <si>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</si>
  <si>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</si>
  <si>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</si>
  <si>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</si>
  <si>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</si>
  <si>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</si>
  <si>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</si>
  <si>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</si>
  <si>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</si>
  <si>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</si>
  <si>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</si>
  <si>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</si>
  <si>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</si>
  <si>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</si>
  <si>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</si>
  <si>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</si>
  <si>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</si>
  <si>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</si>
  <si>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</si>
  <si>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</si>
  <si>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</si>
  <si>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</si>
  <si>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</si>
  <si>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</si>
  <si>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</si>
  <si>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</si>
  <si>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</si>
  <si>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</si>
  <si>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</si>
  <si>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</si>
  <si>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</si>
  <si>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</si>
  <si>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</si>
  <si>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</si>
  <si>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</si>
  <si>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</si>
  <si>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</si>
  <si>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</si>
  <si>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</si>
  <si>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</si>
  <si>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</si>
  <si>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</si>
  <si>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</si>
  <si>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</si>
  <si>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</si>
  <si>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</si>
  <si>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</si>
  <si>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</si>
  <si>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</si>
  <si>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</si>
  <si>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</si>
  <si>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</si>
  <si>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</si>
  <si>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</si>
  <si>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</si>
  <si>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</si>
  <si>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</si>
  <si>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</si>
  <si>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</si>
  <si>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</si>
  <si>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</si>
  <si>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</si>
  <si>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</si>
  <si>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</si>
  <si>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</si>
  <si>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</si>
  <si>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</si>
  <si>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</si>
  <si>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</si>
  <si>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</si>
  <si>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</si>
  <si>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</si>
  <si>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</si>
  <si>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</si>
  <si>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</si>
  <si>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</si>
  <si>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</si>
  <si>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</si>
  <si>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</si>
  <si>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</si>
  <si>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</si>
  <si>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</si>
  <si>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</si>
  <si>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</si>
  <si>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</si>
  <si>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</si>
  <si>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</si>
  <si>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</si>
  <si>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</si>
  <si>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</si>
  <si>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</si>
  <si>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</si>
  <si>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</si>
  <si>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</si>
  <si>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</si>
  <si>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</si>
  <si>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</si>
  <si>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</si>
  <si>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</si>
  <si>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</si>
  <si>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</si>
  <si>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</si>
  <si>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</si>
  <si>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</si>
  <si>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</si>
  <si>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</si>
  <si>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</si>
  <si>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</si>
  <si>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</si>
  <si>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</si>
  <si>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</si>
  <si>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</si>
  <si>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</si>
  <si>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</si>
  <si>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</si>
  <si>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</si>
  <si>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</si>
  <si>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</si>
  <si>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</si>
  <si>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</si>
  <si>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</si>
  <si>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</si>
  <si>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</si>
  <si>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</si>
  <si>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</si>
  <si>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</si>
  <si>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</si>
  <si>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</si>
  <si>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</si>
  <si>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</si>
  <si>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</si>
  <si>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</si>
  <si>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</si>
  <si>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</si>
  <si>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</si>
  <si>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</si>
  <si>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</si>
  <si>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</si>
  <si>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</si>
  <si>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</si>
  <si>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</si>
  <si>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</si>
  <si>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</si>
  <si>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</si>
  <si>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</si>
  <si>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</si>
  <si>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</si>
  <si>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</si>
  <si>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</si>
  <si>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</si>
  <si>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</si>
  <si>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</si>
  <si>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</si>
  <si>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</si>
  <si>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</si>
  <si>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</si>
  <si>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</si>
  <si>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</si>
  <si>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</si>
  <si>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</si>
  <si>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</si>
  <si>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</si>
  <si>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</si>
  <si>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</si>
  <si>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</si>
  <si>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</si>
  <si>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</si>
  <si>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</si>
  <si>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</si>
  <si>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</si>
  <si>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</si>
  <si>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</si>
  <si>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</si>
  <si>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</si>
  <si>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</si>
  <si>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</si>
  <si>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</si>
  <si>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</si>
  <si>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</si>
  <si>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</si>
  <si>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</si>
  <si>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</si>
  <si>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</si>
  <si>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</si>
  <si>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</si>
  <si>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</si>
  <si>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</si>
  <si>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</si>
  <si>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</si>
  <si>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</si>
  <si>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</si>
  <si>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</si>
  <si>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</si>
  <si>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</si>
  <si>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</si>
  <si>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</si>
  <si>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</si>
  <si>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</si>
  <si>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</si>
  <si>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</si>
  <si>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</si>
  <si>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</si>
  <si>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</si>
  <si>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</si>
  <si>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</si>
  <si>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</si>
  <si>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</si>
  <si>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</si>
  <si>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</si>
  <si>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</si>
  <si>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</si>
  <si>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</si>
  <si>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</si>
  <si>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</si>
  <si>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</si>
  <si>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</si>
  <si>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</si>
  <si>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</si>
  <si>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</si>
  <si>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</si>
  <si>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</si>
  <si>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</si>
  <si>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</si>
  <si>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</si>
  <si>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</si>
  <si>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</si>
  <si>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</si>
  <si>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</si>
  <si>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</si>
  <si>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</si>
  <si>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</si>
  <si>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</si>
  <si>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</si>
  <si>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</si>
  <si>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</si>
  <si>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</si>
  <si>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</si>
  <si>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</si>
  <si>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</si>
  <si>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</si>
  <si>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</si>
  <si>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</si>
  <si>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</si>
  <si>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</si>
  <si>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</si>
  <si>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</si>
  <si>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</si>
  <si>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</si>
  <si>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</si>
  <si>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</si>
  <si>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</si>
  <si>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</si>
  <si>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</si>
  <si>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</si>
  <si>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</si>
  <si>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</si>
  <si>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</si>
  <si>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</si>
  <si>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</si>
  <si>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</si>
  <si>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</si>
  <si>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</si>
  <si>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</si>
  <si>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</si>
  <si>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</si>
  <si>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</si>
  <si>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</si>
  <si>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</si>
  <si>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</si>
  <si>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</si>
  <si>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</si>
  <si>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</si>
  <si>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</si>
  <si>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</si>
  <si>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</si>
  <si>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</si>
  <si>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</si>
  <si>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</si>
  <si>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</si>
  <si>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</si>
  <si>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</si>
  <si>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</si>
  <si>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</si>
  <si>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</si>
  <si>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</si>
  <si>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</si>
  <si>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</si>
  <si>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</si>
  <si>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</si>
  <si>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</si>
  <si>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</si>
  <si>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</si>
  <si>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</si>
  <si>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</si>
  <si>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</si>
  <si>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</si>
  <si>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</si>
  <si>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</si>
  <si>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</si>
  <si>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</si>
  <si>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</si>
  <si>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</si>
  <si>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</si>
  <si>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</si>
  <si>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</si>
  <si>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</si>
  <si>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</si>
  <si>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</si>
  <si>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</si>
  <si>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</si>
  <si>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</si>
  <si>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</si>
  <si>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</si>
  <si>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</si>
  <si>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</si>
  <si>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</si>
  <si>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</si>
  <si>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</si>
  <si>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</si>
  <si>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</si>
  <si>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</si>
  <si>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</si>
  <si>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</si>
  <si>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</si>
  <si>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</si>
  <si>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</si>
  <si>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</si>
  <si>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</si>
  <si>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</si>
  <si>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</si>
  <si>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</si>
  <si>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</si>
  <si>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</si>
  <si>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</si>
  <si>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</si>
  <si>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</si>
  <si>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</si>
  <si>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</si>
  <si>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</si>
  <si>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</si>
  <si>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</si>
  <si>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</si>
  <si>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</si>
  <si>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</si>
  <si>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</si>
  <si>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</si>
  <si>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</si>
  <si>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</si>
  <si>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</si>
  <si>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</si>
  <si>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</si>
  <si>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</si>
  <si>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</si>
  <si>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</si>
  <si>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</si>
  <si>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</si>
  <si>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</si>
  <si>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</si>
  <si>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</si>
  <si>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</si>
  <si>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</si>
  <si>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</si>
  <si>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</si>
  <si>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</si>
  <si>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</si>
  <si>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</si>
  <si>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</si>
  <si>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</si>
  <si>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</si>
  <si>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</si>
  <si>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</si>
  <si>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</si>
  <si>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</si>
  <si>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</si>
  <si>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</si>
  <si>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</si>
  <si>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</si>
  <si>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</si>
  <si>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</si>
  <si>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</si>
  <si>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</si>
  <si>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</si>
  <si>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</si>
  <si>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</si>
  <si>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</si>
  <si>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</si>
  <si>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</si>
  <si>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</si>
  <si>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</si>
  <si>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</si>
  <si>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</si>
  <si>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</si>
  <si>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</si>
  <si>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</si>
  <si>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</si>
  <si>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</si>
  <si>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</si>
  <si>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</si>
  <si>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</si>
  <si>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</si>
  <si>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</si>
  <si>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</si>
  <si>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</si>
  <si>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</si>
  <si>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</si>
  <si>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</si>
  <si>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</si>
  <si>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</si>
  <si>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</si>
  <si>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</si>
  <si>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</si>
  <si>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</si>
  <si>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</si>
  <si>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</si>
  <si>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</si>
  <si>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</si>
  <si>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</si>
  <si>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</si>
  <si>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</si>
  <si>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</si>
  <si>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</si>
  <si>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</si>
  <si>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</si>
  <si>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</si>
  <si>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</si>
  <si>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</si>
  <si>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</si>
  <si>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</si>
  <si>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</si>
  <si>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</si>
  <si>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</si>
  <si>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</si>
  <si>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</si>
  <si>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</si>
  <si>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</si>
  <si>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</si>
  <si>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</si>
  <si>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</si>
  <si>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</si>
  <si>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</si>
  <si>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</si>
  <si>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</si>
  <si>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</si>
  <si>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</si>
  <si>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</si>
  <si>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</si>
  <si>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</si>
  <si>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</si>
  <si>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</si>
  <si>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</si>
  <si>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</si>
  <si>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</si>
  <si>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</si>
  <si>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</si>
  <si>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</si>
  <si>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</si>
  <si>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</si>
  <si>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</si>
  <si>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</si>
  <si>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</si>
  <si>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</si>
  <si>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</si>
  <si>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</si>
  <si>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</si>
  <si>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</si>
  <si>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</si>
  <si>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</si>
  <si>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</si>
  <si>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</si>
  <si>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</si>
  <si>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</si>
  <si>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</si>
  <si>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</si>
  <si>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</si>
  <si>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</si>
  <si>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</si>
  <si>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</si>
  <si>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</si>
  <si>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</si>
  <si>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</si>
  <si>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</si>
  <si>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</si>
  <si>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</si>
  <si>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</si>
  <si>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</si>
  <si>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</si>
  <si>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</si>
  <si>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</si>
  <si>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</si>
  <si>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</si>
  <si>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</si>
  <si>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</si>
  <si>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</si>
  <si>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</si>
  <si>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</si>
  <si>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</si>
  <si>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</si>
  <si>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</si>
  <si>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</si>
  <si>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</si>
  <si>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</si>
  <si>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</si>
  <si>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</si>
  <si>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</si>
  <si>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</si>
  <si>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</si>
  <si>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</si>
  <si>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</si>
  <si>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</si>
  <si>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</si>
  <si>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</si>
  <si>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</si>
  <si>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</si>
  <si>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</si>
  <si>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</si>
  <si>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</si>
  <si>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</si>
  <si>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</si>
  <si>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</si>
  <si>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</si>
  <si>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</si>
  <si>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</si>
  <si>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</si>
  <si>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</si>
  <si>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</si>
  <si>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</si>
  <si>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</si>
  <si>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</si>
  <si>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</si>
  <si>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</si>
  <si>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</si>
  <si>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</si>
  <si>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</si>
  <si>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</si>
  <si>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</si>
  <si>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</si>
  <si>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</si>
  <si>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</si>
  <si>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</si>
  <si>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</si>
  <si>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</si>
  <si>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</si>
  <si>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</si>
  <si>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</si>
  <si>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</si>
  <si>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</si>
  <si>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</si>
  <si>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</si>
  <si>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</si>
  <si>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</si>
  <si>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</si>
  <si>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</si>
  <si>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</si>
  <si>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</si>
  <si>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</si>
  <si>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</si>
  <si>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</si>
  <si>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</si>
  <si>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</si>
  <si>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</si>
  <si>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</si>
  <si>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</si>
  <si>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</si>
  <si>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</si>
  <si>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</si>
  <si>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</si>
  <si>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</si>
  <si>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</si>
  <si>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</si>
  <si>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</si>
  <si>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</si>
  <si>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</si>
  <si>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</si>
  <si>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</si>
  <si>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</si>
  <si>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</si>
  <si>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</si>
  <si>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</si>
  <si>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</si>
  <si>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</si>
  <si>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</si>
  <si>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</si>
  <si>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</si>
  <si>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</si>
  <si>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</si>
  <si>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</si>
  <si>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</si>
  <si>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</si>
  <si>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</si>
  <si>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</si>
  <si>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</si>
  <si>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</si>
  <si>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</si>
  <si>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</si>
  <si>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</si>
  <si>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</si>
  <si>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</si>
  <si>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</si>
  <si>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</si>
  <si>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</si>
  <si>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</si>
  <si>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</si>
  <si>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</si>
  <si>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</si>
  <si>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</si>
  <si>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</si>
  <si>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</si>
  <si>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</si>
  <si>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</si>
  <si>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</si>
  <si>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</si>
  <si>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</si>
  <si>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</si>
  <si>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</si>
  <si>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</si>
  <si>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</si>
  <si>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</si>
  <si>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</si>
  <si>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</si>
  <si>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</si>
  <si>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</si>
  <si>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</si>
  <si>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</si>
  <si>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</si>
  <si>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</si>
  <si>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</si>
  <si>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</si>
  <si>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</si>
  <si>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</si>
  <si>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</si>
  <si>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</si>
  <si>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</si>
  <si>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</si>
  <si>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</si>
  <si>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</si>
  <si>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</si>
  <si>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</si>
  <si>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</si>
  <si>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</si>
  <si>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</si>
  <si>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</si>
  <si>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</si>
  <si>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</si>
  <si>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</si>
  <si>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</si>
  <si>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</si>
  <si>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</si>
  <si>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</si>
  <si>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</si>
  <si>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</si>
  <si>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</si>
  <si>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</si>
  <si>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</si>
  <si>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</si>
  <si>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</si>
  <si>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</si>
  <si>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</si>
  <si>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</si>
  <si>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</si>
  <si>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</si>
  <si>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</si>
  <si>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</si>
  <si>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</si>
  <si>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</si>
  <si>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</si>
  <si>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</si>
  <si>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</si>
  <si>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</si>
  <si>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</si>
  <si>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</si>
  <si>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</si>
  <si>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</si>
  <si>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</si>
  <si>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</si>
  <si>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</si>
  <si>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</si>
  <si>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</si>
  <si>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</si>
  <si>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</si>
  <si>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</si>
  <si>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</si>
  <si>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</si>
  <si>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</si>
  <si>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</si>
  <si>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</si>
  <si>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</si>
  <si>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</si>
  <si>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</si>
  <si>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</si>
  <si>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</si>
  <si>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</si>
  <si>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</si>
  <si>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</si>
  <si>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</si>
  <si>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</si>
  <si>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</si>
  <si>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</si>
  <si>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</si>
  <si>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</si>
  <si>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</si>
  <si>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</si>
  <si>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</si>
  <si>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</si>
  <si>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</si>
  <si>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</si>
  <si>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</si>
  <si>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</si>
  <si>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</si>
  <si>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</si>
  <si>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</si>
  <si>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</si>
  <si>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</si>
  <si>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</si>
  <si>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</si>
  <si>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</si>
  <si>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</si>
  <si>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</si>
  <si>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</si>
  <si>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</si>
  <si>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</si>
  <si>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</si>
  <si>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</si>
  <si>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</si>
  <si>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</si>
  <si>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</si>
  <si>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</si>
  <si>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</si>
  <si>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</si>
  <si>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</si>
  <si>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</si>
  <si>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</si>
  <si>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</si>
  <si>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</si>
  <si>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</si>
  <si>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</si>
  <si>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</si>
  <si>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</si>
  <si>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</si>
  <si>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</si>
  <si>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</si>
  <si>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</si>
  <si>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</si>
  <si>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</si>
  <si>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</si>
  <si>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</si>
  <si>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</si>
  <si>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</si>
  <si>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</si>
  <si>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</si>
  <si>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</si>
  <si>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</si>
  <si>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</si>
  <si>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</si>
  <si>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</si>
  <si>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</si>
  <si>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</si>
  <si>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</si>
  <si>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</si>
  <si>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</si>
  <si>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</si>
  <si>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</si>
  <si>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</si>
  <si>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</si>
  <si>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</si>
  <si>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</si>
  <si>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</si>
  <si>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</si>
  <si>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</si>
  <si>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</si>
  <si>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</si>
  <si>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</si>
  <si>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</si>
  <si>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</si>
  <si>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</si>
  <si>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</si>
  <si>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</si>
  <si>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</si>
  <si>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</si>
  <si>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</si>
  <si>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</si>
  <si>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</si>
  <si>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</si>
  <si>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</si>
  <si>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</si>
  <si>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</si>
  <si>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</si>
  <si>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</si>
  <si>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</si>
  <si>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</si>
  <si>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</si>
  <si>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</si>
  <si>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</si>
  <si>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</si>
  <si>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</si>
  <si>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</si>
  <si>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</si>
  <si>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</si>
  <si>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</si>
  <si>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</si>
  <si>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</si>
  <si>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</si>
  <si>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</si>
  <si>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</si>
  <si>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</si>
  <si>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</si>
  <si>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</si>
  <si>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</si>
  <si>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</si>
  <si>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</si>
  <si>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</si>
  <si>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</si>
  <si>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</si>
  <si>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</si>
  <si>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</si>
  <si>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</si>
  <si>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</si>
  <si>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</si>
  <si>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</si>
  <si>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</si>
  <si>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</si>
  <si>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</si>
  <si>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</si>
  <si>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</si>
  <si>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</si>
  <si>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</si>
  <si>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</si>
  <si>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</si>
  <si>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</si>
  <si>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</si>
  <si>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</si>
  <si>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</si>
  <si>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</si>
  <si>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</si>
  <si>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</si>
  <si>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</si>
  <si>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</si>
  <si>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</si>
  <si>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</si>
  <si>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</si>
  <si>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</si>
  <si>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</si>
  <si>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</si>
  <si>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</si>
  <si>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</si>
  <si>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</si>
  <si>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</si>
  <si>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</si>
  <si>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</si>
  <si>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</si>
  <si>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</si>
  <si>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</si>
  <si>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</si>
  <si>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</si>
  <si>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</si>
  <si>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</si>
  <si>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</si>
  <si>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</si>
  <si>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</si>
  <si>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</si>
  <si>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</si>
  <si>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</si>
  <si>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</si>
  <si>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</si>
  <si>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</si>
  <si>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</si>
  <si>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</si>
  <si>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</si>
  <si>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</si>
  <si>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</si>
  <si>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</si>
  <si>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</si>
  <si>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</si>
  <si>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</si>
  <si>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</si>
  <si>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</si>
  <si>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</si>
  <si>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</si>
  <si>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</si>
  <si>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</si>
  <si>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</si>
  <si>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</si>
  <si>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</si>
  <si>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</si>
  <si>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</si>
  <si>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</si>
  <si>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</si>
  <si>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</si>
  <si>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</si>
  <si>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</si>
  <si>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</si>
  <si>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</si>
  <si>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</si>
  <si>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</si>
  <si>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</si>
  <si>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</si>
  <si>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</si>
  <si>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</si>
  <si>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</si>
  <si>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</si>
  <si>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</si>
  <si>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</si>
  <si>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</si>
  <si>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</si>
  <si>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</si>
  <si>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</si>
  <si>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</si>
  <si>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</si>
  <si>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</si>
  <si>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</si>
  <si>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</si>
  <si>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</si>
  <si>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</si>
  <si>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</si>
  <si>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</si>
  <si>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</si>
  <si>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</si>
  <si>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</si>
  <si>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</si>
  <si>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</si>
  <si>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</si>
  <si>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</si>
  <si>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</si>
  <si>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</si>
  <si>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</si>
  <si>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</si>
  <si>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</si>
  <si>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</si>
  <si>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</si>
  <si>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</si>
  <si>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</si>
  <si>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</si>
  <si>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</si>
  <si>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</si>
  <si>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</si>
  <si>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</si>
  <si>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</si>
  <si>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</si>
  <si>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</si>
  <si>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</si>
  <si>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</si>
  <si>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</si>
  <si>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</si>
  <si>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</si>
  <si>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</si>
  <si>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</si>
  <si>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</si>
  <si>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</si>
  <si>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</si>
  <si>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</si>
  <si>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</si>
  <si>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</si>
  <si>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</si>
  <si>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</si>
  <si>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</si>
  <si>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</si>
  <si>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</si>
  <si>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</si>
  <si>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</si>
  <si>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</si>
  <si>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</si>
  <si>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</si>
  <si>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</si>
  <si>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</si>
  <si>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</si>
  <si>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</si>
  <si>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</si>
  <si>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</si>
  <si>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</si>
  <si>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</si>
  <si>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</si>
  <si>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</si>
  <si>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</si>
  <si>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</si>
  <si>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</si>
  <si>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</si>
  <si>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</si>
  <si>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</si>
  <si>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</si>
  <si>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</si>
  <si>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</si>
  <si>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</si>
  <si>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</si>
  <si>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</si>
  <si>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</si>
  <si>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</si>
  <si>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</si>
  <si>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</si>
  <si>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</si>
  <si>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</si>
  <si>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</si>
  <si>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</si>
  <si>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</si>
  <si>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</si>
  <si>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</si>
  <si>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</si>
  <si>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</si>
  <si>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</si>
  <si>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</si>
  <si>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</si>
  <si>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</si>
  <si>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</si>
  <si>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</si>
  <si>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</si>
  <si>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</si>
  <si>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</si>
  <si>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</si>
  <si>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</si>
  <si>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</si>
  <si>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</si>
  <si>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</si>
  <si>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</si>
  <si>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</si>
  <si>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</si>
  <si>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</si>
  <si>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</si>
  <si>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</si>
  <si>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</si>
  <si>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</si>
  <si>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</si>
  <si>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</si>
  <si>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</si>
  <si>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</si>
  <si>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</si>
  <si>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</si>
  <si>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</si>
  <si>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</si>
  <si>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</si>
  <si>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</si>
  <si>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</si>
  <si>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</si>
  <si>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</si>
  <si>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</si>
  <si>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</si>
  <si>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</si>
  <si>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</si>
  <si>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</si>
  <si>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</si>
  <si>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</si>
  <si>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</si>
  <si>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</si>
  <si>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</si>
  <si>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</si>
  <si>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</si>
  <si>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</si>
  <si>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</si>
  <si>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</si>
  <si>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</si>
  <si>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</si>
  <si>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</si>
  <si>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</si>
  <si>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</si>
  <si>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</si>
  <si>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</si>
  <si>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</si>
  <si>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</si>
  <si>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</si>
  <si>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</si>
  <si>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</si>
  <si>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</si>
  <si>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</si>
  <si>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</si>
  <si>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</si>
  <si>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</si>
  <si>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</si>
  <si>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</si>
  <si>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</si>
  <si>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</si>
  <si>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</si>
  <si>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</si>
  <si>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</si>
  <si>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</si>
  <si>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</si>
  <si>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</si>
  <si>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</si>
  <si>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</si>
  <si>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</si>
  <si>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</si>
  <si>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</si>
  <si>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</si>
  <si>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</si>
  <si>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</si>
  <si>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</si>
  <si>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</si>
  <si>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</si>
  <si>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</si>
  <si>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</si>
  <si>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</si>
  <si>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</si>
  <si>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</si>
  <si>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</si>
  <si>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</si>
  <si>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</si>
  <si>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</si>
  <si>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</si>
  <si>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</si>
  <si>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</si>
  <si>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</si>
  <si>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</si>
  <si>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</si>
  <si>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</si>
  <si>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</si>
  <si>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</si>
  <si>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</si>
  <si>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</si>
  <si>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</si>
  <si>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</si>
  <si>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</si>
  <si>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</si>
  <si>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</si>
  <si>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</si>
  <si>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</si>
  <si>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</si>
  <si>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</si>
  <si>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</si>
  <si>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</si>
  <si>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</si>
  <si>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</si>
  <si>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</si>
  <si>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</si>
  <si>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</si>
  <si>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</si>
  <si>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</si>
  <si>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</si>
  <si>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</si>
  <si>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</si>
  <si>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</si>
  <si>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</si>
  <si>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</si>
  <si>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</si>
  <si>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</si>
  <si>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</si>
  <si>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</si>
  <si>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</si>
  <si>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</si>
  <si>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</si>
  <si>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</si>
  <si>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</si>
  <si>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</si>
  <si>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</si>
  <si>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</si>
  <si>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</si>
  <si>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</si>
  <si>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</si>
  <si>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</si>
  <si>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</si>
  <si>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</si>
  <si>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</si>
  <si>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</si>
  <si>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</si>
  <si>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</si>
  <si>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</si>
  <si>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</si>
  <si>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</si>
  <si>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</si>
  <si>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</si>
  <si>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</si>
  <si>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</si>
  <si>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</si>
  <si>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</si>
  <si>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</si>
  <si>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</si>
  <si>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</si>
  <si>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</si>
  <si>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</si>
  <si>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</si>
  <si>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</si>
  <si>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</si>
  <si>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</si>
  <si>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</si>
  <si>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</si>
  <si>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</si>
  <si>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</si>
  <si>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</si>
  <si>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</si>
  <si>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</si>
  <si>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</si>
  <si>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</si>
  <si>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</si>
  <si>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</si>
  <si>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</si>
  <si>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</si>
  <si>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</si>
  <si>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</si>
  <si>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</si>
  <si>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</si>
  <si>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</si>
  <si>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</si>
  <si>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</si>
  <si>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</si>
  <si>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</si>
  <si>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</si>
  <si>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</si>
  <si>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</si>
  <si>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</si>
  <si>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</si>
  <si>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</si>
  <si>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</si>
  <si>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</si>
  <si>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</si>
  <si>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</si>
  <si>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</si>
  <si>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</si>
  <si>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</si>
  <si>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</si>
  <si>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</si>
  <si>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</si>
  <si>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</si>
  <si>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</si>
  <si>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</si>
  <si>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</si>
  <si>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</si>
  <si>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</si>
  <si>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</si>
  <si>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</si>
  <si>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</si>
  <si>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</si>
  <si>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</si>
  <si>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</si>
  <si>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</si>
  <si>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</si>
  <si>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</si>
  <si>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</si>
  <si>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</si>
  <si>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</si>
  <si>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</si>
  <si>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</si>
  <si>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</si>
  <si>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</si>
  <si>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</si>
  <si>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</si>
  <si>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</si>
  <si>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</si>
  <si>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</si>
  <si>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</si>
  <si>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</si>
  <si>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</si>
  <si>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</si>
  <si>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</si>
  <si>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</si>
  <si>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</si>
  <si>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</si>
  <si>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</si>
  <si>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</si>
  <si>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</si>
  <si>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</si>
  <si>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</si>
  <si>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</si>
  <si>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</si>
  <si>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</si>
  <si>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</si>
  <si>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</si>
  <si>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</si>
  <si>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</si>
  <si>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</si>
  <si>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</si>
  <si>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</si>
  <si>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</si>
  <si>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</si>
  <si>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</si>
  <si>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</si>
  <si>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</si>
  <si>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</si>
  <si>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</si>
  <si>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</si>
  <si>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</si>
  <si>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</si>
  <si>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</si>
  <si>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</si>
  <si>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</si>
  <si>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</si>
  <si>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</si>
  <si>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</si>
  <si>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</si>
  <si>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</si>
  <si>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</si>
  <si>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</si>
  <si>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</si>
  <si>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</si>
  <si>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</si>
  <si>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</si>
  <si>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</si>
  <si>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</si>
  <si>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</si>
  <si>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</si>
  <si>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</si>
  <si>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</si>
  <si>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</si>
  <si>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</si>
  <si>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</si>
  <si>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</si>
  <si>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</si>
  <si>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</si>
  <si>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</si>
  <si>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</si>
  <si>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</si>
  <si>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</si>
  <si>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</si>
  <si>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</si>
  <si>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</si>
  <si>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</si>
  <si>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</si>
  <si>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</si>
  <si>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</si>
  <si>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</si>
  <si>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</si>
  <si>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</si>
  <si>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</si>
  <si>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</si>
  <si>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</si>
  <si>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</si>
  <si>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</si>
  <si>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</si>
  <si>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</si>
  <si>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</si>
  <si>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</si>
  <si>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</si>
  <si>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</si>
  <si>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</si>
  <si>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</si>
  <si>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</si>
  <si>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</si>
  <si>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</si>
  <si>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</si>
  <si>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</si>
  <si>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</si>
  <si>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</si>
  <si>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</si>
  <si>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</si>
  <si>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</si>
  <si>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</si>
  <si>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</si>
  <si>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</si>
  <si>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</si>
  <si>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</si>
  <si>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</si>
  <si>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</si>
  <si>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</si>
  <si>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</si>
  <si>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</si>
  <si>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</si>
  <si>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</si>
  <si>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</si>
  <si>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</si>
  <si>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</si>
  <si>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</si>
  <si>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</si>
  <si>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</si>
  <si>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</si>
  <si>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</si>
  <si>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</si>
  <si>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</si>
  <si>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</si>
  <si>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</si>
  <si>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</si>
  <si>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</si>
  <si>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</si>
  <si>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</si>
  <si>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</si>
  <si>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</si>
  <si>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</si>
  <si>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</si>
  <si>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</si>
  <si>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</si>
  <si>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</si>
  <si>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</si>
  <si>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</si>
  <si>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</si>
  <si>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</si>
  <si>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</si>
  <si>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</si>
  <si>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</si>
  <si>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</si>
  <si>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</si>
  <si>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</si>
  <si>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</si>
  <si>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</si>
  <si>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</si>
  <si>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</si>
  <si>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</si>
  <si>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</si>
  <si>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</si>
  <si>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</si>
  <si>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</si>
  <si>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</si>
  <si>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</si>
  <si>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</si>
  <si>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</si>
  <si>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</si>
  <si>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</si>
  <si>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</si>
  <si>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</si>
  <si>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</si>
  <si>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</si>
  <si>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</si>
  <si>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</si>
  <si>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</si>
  <si>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</si>
  <si>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</si>
  <si>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</si>
  <si>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</si>
  <si>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</si>
  <si>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</si>
  <si>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</si>
  <si>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</si>
  <si>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</si>
  <si>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</si>
  <si>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</si>
  <si>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</si>
  <si>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</si>
  <si>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</si>
  <si>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</si>
  <si>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</si>
  <si>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</si>
  <si>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</si>
  <si>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</si>
  <si>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</si>
  <si>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</si>
  <si>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</si>
  <si>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</si>
  <si>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</si>
  <si>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</si>
  <si>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</si>
  <si>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</si>
  <si>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</si>
  <si>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</si>
  <si>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</si>
  <si>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</si>
  <si>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</si>
  <si>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</si>
  <si>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</si>
  <si>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</si>
  <si>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</si>
  <si>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</si>
  <si>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</si>
  <si>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</si>
  <si>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</si>
  <si>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</si>
  <si>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</si>
  <si>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</si>
  <si>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</si>
  <si>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</si>
  <si>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</si>
  <si>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</si>
  <si>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</si>
  <si>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</si>
  <si>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</si>
  <si>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</si>
  <si>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</si>
  <si>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</si>
  <si>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</si>
  <si>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</si>
  <si>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</si>
  <si>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</si>
  <si>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</si>
  <si>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</si>
  <si>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</si>
  <si>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</si>
  <si>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</si>
  <si>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</si>
  <si>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</si>
  <si>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</si>
  <si>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</si>
  <si>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</si>
  <si>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</si>
  <si>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</si>
  <si>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</si>
  <si>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</si>
  <si>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</si>
  <si>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</si>
  <si>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</si>
  <si>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</si>
  <si>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</si>
  <si>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</si>
  <si>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</si>
  <si>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</si>
  <si>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</si>
  <si>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</si>
  <si>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</si>
  <si>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</si>
  <si>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</si>
  <si>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</si>
  <si>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</si>
  <si>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</si>
  <si>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</si>
  <si>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</si>
  <si>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</si>
  <si>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</si>
  <si>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</si>
  <si>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</si>
  <si>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</si>
  <si>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</si>
  <si>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</si>
  <si>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</si>
  <si>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</si>
  <si>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</si>
  <si>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</si>
  <si>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</si>
  <si>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</si>
  <si>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</si>
  <si>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</si>
  <si>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</si>
  <si>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</si>
  <si>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</si>
  <si>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</si>
  <si>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</si>
  <si>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</si>
  <si>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</si>
  <si>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</si>
  <si>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</si>
  <si>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</si>
  <si>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</si>
  <si>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</si>
  <si>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</si>
  <si>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</si>
  <si>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</si>
  <si>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</si>
  <si>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</si>
  <si>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</si>
  <si>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</si>
  <si>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</si>
  <si>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</si>
  <si>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</si>
  <si>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</si>
  <si>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</si>
  <si>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</si>
  <si>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</si>
  <si>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</si>
  <si>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</si>
  <si>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</si>
  <si>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</si>
  <si>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</si>
  <si>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</si>
  <si>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</si>
  <si>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</si>
  <si>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</si>
  <si>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</si>
  <si>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</si>
  <si>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</si>
  <si>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</si>
  <si>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</si>
  <si>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</si>
  <si>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</si>
  <si>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</si>
  <si>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</si>
  <si>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</si>
  <si>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</si>
  <si>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</si>
  <si>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</si>
  <si>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</si>
  <si>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</si>
  <si>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</si>
  <si>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</si>
  <si>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</si>
  <si>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</si>
  <si>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</si>
  <si>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</si>
  <si>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</si>
  <si>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</si>
  <si>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</si>
  <si>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</si>
  <si>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</si>
  <si>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</si>
  <si>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</si>
  <si>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</si>
  <si>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</si>
  <si>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</si>
  <si>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</si>
  <si>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</si>
  <si>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</si>
  <si>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</si>
  <si>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</si>
  <si>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</si>
  <si>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</si>
  <si>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</si>
  <si>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</si>
  <si>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</si>
  <si>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</si>
  <si>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</si>
  <si>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</si>
  <si>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</si>
  <si>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</si>
  <si>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</si>
  <si>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</si>
  <si>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</si>
  <si>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</si>
  <si>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</si>
  <si>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</si>
  <si>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</si>
  <si>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</si>
  <si>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</si>
  <si>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</si>
  <si>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</si>
  <si>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</si>
  <si>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</si>
  <si>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</si>
  <si>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</si>
  <si>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</si>
  <si>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</si>
  <si>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</si>
  <si>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</si>
  <si>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</si>
  <si>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</si>
  <si>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</si>
  <si>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</si>
  <si>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</si>
  <si>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</si>
  <si>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</si>
  <si>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</si>
  <si>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</si>
  <si>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</si>
  <si>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</si>
  <si>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</si>
  <si>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</si>
  <si>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</si>
  <si>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</si>
  <si>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</si>
  <si>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</si>
  <si>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</si>
  <si>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</si>
  <si>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</si>
  <si>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</si>
  <si>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</si>
  <si>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</si>
  <si>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</si>
  <si>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</si>
  <si>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</si>
  <si>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</si>
  <si>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</si>
  <si>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</si>
  <si>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</si>
  <si>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</si>
  <si>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</si>
  <si>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</si>
  <si>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</si>
  <si>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</si>
  <si>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</si>
  <si>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</si>
  <si>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</si>
  <si>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</si>
  <si>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</si>
  <si>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</si>
  <si>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</si>
  <si>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</si>
  <si>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</si>
  <si>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</si>
  <si>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</si>
  <si>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</si>
  <si>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</si>
  <si>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</si>
  <si>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</si>
  <si>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</si>
  <si>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</si>
  <si>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</si>
  <si>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</si>
  <si>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</si>
  <si>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</si>
  <si>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</si>
  <si>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</si>
  <si>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</si>
  <si>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</si>
  <si>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</si>
  <si>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</si>
  <si>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</si>
  <si>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</si>
  <si>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</si>
  <si>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</si>
  <si>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</si>
  <si>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</si>
  <si>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</si>
  <si>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</si>
  <si>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</si>
  <si>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</si>
  <si>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</si>
  <si>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</si>
  <si>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</si>
  <si>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</si>
  <si>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</si>
  <si>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</si>
  <si>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</si>
  <si>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</si>
  <si>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</si>
  <si>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</si>
  <si>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</si>
  <si>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</si>
  <si>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</si>
  <si>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</si>
  <si>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</si>
  <si>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</si>
  <si>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</si>
  <si>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</si>
  <si>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</si>
  <si>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</si>
  <si>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</si>
  <si>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</si>
  <si>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</si>
  <si>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</si>
  <si>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</si>
  <si>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</si>
  <si>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</si>
  <si>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</si>
  <si>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</si>
  <si>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</si>
  <si>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</si>
  <si>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</si>
  <si>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</si>
  <si>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</si>
  <si>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</si>
  <si>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</si>
  <si>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</si>
  <si>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</si>
  <si>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</si>
  <si>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</si>
  <si>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</si>
  <si>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</si>
  <si>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</si>
  <si>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</si>
  <si>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</si>
  <si>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</si>
  <si>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</si>
  <si>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</si>
  <si>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</si>
  <si>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</si>
  <si>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</si>
  <si>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</si>
  <si>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</si>
  <si>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</si>
  <si>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</si>
  <si>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</si>
  <si>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</si>
  <si>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</si>
  <si>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</si>
  <si>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</si>
  <si>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</si>
  <si>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</si>
  <si>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</si>
  <si>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</si>
  <si>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</si>
  <si>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</si>
  <si>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</si>
  <si>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</si>
  <si>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</si>
  <si>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</si>
  <si>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</si>
  <si>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</si>
  <si>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</si>
  <si>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</si>
  <si>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</si>
  <si>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</si>
  <si>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</si>
  <si>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</si>
  <si>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</si>
  <si>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</si>
  <si>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</si>
  <si>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</si>
  <si>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</si>
  <si>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</si>
  <si>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</si>
  <si>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</si>
  <si>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</si>
  <si>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</si>
  <si>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</si>
  <si>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</si>
  <si>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</si>
  <si>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</si>
  <si>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</si>
  <si>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</si>
  <si>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</si>
  <si>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</si>
  <si>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</si>
  <si>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</si>
  <si>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</si>
  <si>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</si>
  <si>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</si>
  <si>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</si>
  <si>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</si>
  <si>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</si>
  <si>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</si>
  <si>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</si>
  <si>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</si>
  <si>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</si>
  <si>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</si>
  <si>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</si>
  <si>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</si>
  <si>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</si>
  <si>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</si>
  <si>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</si>
  <si>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</si>
  <si>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</si>
  <si>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</si>
  <si>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</si>
  <si>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</si>
  <si>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</si>
  <si>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</si>
  <si>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</si>
  <si>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</si>
  <si>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</si>
  <si>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</si>
  <si>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</si>
  <si>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</si>
  <si>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</si>
  <si>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</si>
  <si>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</si>
  <si>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</si>
  <si>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</si>
  <si>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</si>
  <si>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</si>
  <si>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</si>
  <si>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</si>
  <si>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</si>
  <si>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</si>
  <si>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</si>
  <si>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</si>
  <si>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</si>
  <si>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</si>
  <si>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</si>
  <si>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</si>
  <si>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</si>
  <si>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</si>
  <si>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</si>
  <si>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</si>
  <si>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</si>
  <si>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</si>
  <si>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</si>
  <si>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</si>
  <si>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</si>
  <si>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</si>
  <si>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</si>
  <si>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</si>
  <si>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</si>
  <si>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</si>
  <si>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</si>
  <si>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</si>
  <si>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</si>
  <si>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</si>
  <si>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</si>
  <si>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</si>
  <si>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</si>
  <si>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</si>
  <si>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</si>
  <si>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</si>
  <si>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</si>
  <si>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</si>
  <si>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</si>
  <si>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</si>
  <si>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</si>
  <si>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</si>
  <si>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</si>
  <si>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</si>
  <si>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</si>
  <si>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</si>
  <si>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</si>
  <si>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</si>
  <si>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</si>
  <si>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</si>
  <si>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</si>
  <si>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</si>
  <si>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</si>
  <si>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</si>
  <si>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</si>
  <si>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</si>
  <si>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</si>
  <si>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</si>
  <si>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</si>
  <si>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</si>
  <si>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</si>
  <si>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</si>
  <si>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</si>
  <si>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</si>
  <si>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</si>
  <si>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</si>
  <si>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</si>
  <si>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</si>
  <si>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</si>
  <si>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</si>
  <si>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</si>
  <si>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</si>
  <si>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</si>
  <si>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</si>
  <si>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</si>
  <si>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</si>
  <si>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</si>
  <si>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</si>
  <si>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</si>
  <si>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</si>
  <si>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</si>
  <si>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</si>
  <si>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</si>
  <si>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</si>
  <si>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</si>
  <si>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</si>
  <si>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</si>
  <si>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</si>
  <si>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</si>
  <si>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</si>
  <si>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</si>
  <si>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</si>
  <si>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</si>
  <si>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</si>
  <si>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</si>
  <si>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</si>
  <si>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</si>
  <si>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</si>
  <si>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</si>
  <si>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</si>
  <si>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</si>
  <si>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</si>
  <si>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</si>
  <si>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</si>
  <si>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</si>
  <si>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</si>
  <si>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</si>
  <si>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</si>
  <si>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</si>
  <si>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</si>
  <si>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</si>
  <si>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</si>
  <si>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</si>
  <si>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</si>
  <si>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</si>
  <si>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</si>
  <si>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</si>
  <si>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</si>
  <si>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</si>
  <si>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</si>
  <si>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</si>
  <si>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</si>
  <si>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</si>
  <si>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</si>
  <si>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</si>
  <si>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</si>
  <si>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</si>
  <si>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</si>
  <si>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</si>
  <si>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</si>
  <si>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</si>
  <si>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</si>
  <si>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</si>
  <si>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</si>
  <si>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</si>
  <si>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</si>
  <si>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</si>
  <si>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</si>
  <si>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</si>
  <si>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</si>
  <si>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</si>
  <si>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</si>
  <si>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</si>
  <si>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</si>
  <si>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</si>
  <si>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</si>
  <si>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</si>
  <si>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</si>
  <si>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</si>
  <si>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</si>
  <si>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</si>
  <si>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</si>
  <si>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</si>
  <si>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</si>
  <si>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</si>
  <si>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</si>
  <si>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</si>
  <si>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</si>
  <si>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</si>
  <si>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</si>
  <si>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</si>
  <si>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</si>
  <si>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</si>
  <si>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</si>
  <si>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</si>
  <si>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</si>
  <si>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</si>
  <si>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</si>
  <si>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</si>
  <si>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</si>
  <si>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</si>
  <si>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</si>
  <si>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</si>
  <si>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</si>
  <si>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</si>
  <si>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</si>
  <si>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</si>
  <si>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</si>
  <si>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</si>
  <si>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</si>
  <si>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</si>
  <si>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</si>
  <si>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</si>
  <si>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</si>
  <si>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</si>
  <si>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</si>
  <si>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</si>
  <si>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</si>
  <si>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</si>
  <si>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</si>
  <si>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</si>
  <si>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</si>
  <si>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</si>
  <si>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</si>
  <si>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</si>
  <si>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</si>
  <si>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</si>
  <si>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</si>
  <si>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</si>
  <si>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</si>
  <si>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</si>
  <si>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</si>
  <si>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</si>
  <si>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</si>
  <si>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</si>
  <si>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</si>
  <si>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</si>
  <si>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</si>
  <si>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</si>
  <si>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</si>
  <si>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</si>
  <si>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</si>
  <si>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</si>
  <si>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</si>
  <si>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</si>
  <si>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</si>
  <si>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</si>
  <si>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</si>
  <si>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</si>
  <si>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</si>
  <si>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</si>
  <si>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</si>
  <si>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</si>
  <si>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</si>
  <si>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</si>
  <si>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</si>
  <si>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</si>
  <si>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</si>
  <si>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</si>
  <si>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</si>
  <si>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</si>
  <si>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</si>
  <si>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</si>
  <si>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</si>
  <si>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</si>
  <si>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</si>
  <si>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</si>
  <si>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</si>
  <si>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</si>
  <si>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</si>
  <si>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</si>
  <si>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</si>
  <si>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</si>
  <si>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</si>
  <si>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</si>
  <si>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</si>
  <si>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</si>
  <si>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</si>
  <si>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</si>
  <si>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</si>
  <si>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</si>
  <si>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</si>
  <si>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</si>
  <si>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</si>
  <si>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</si>
  <si>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</si>
  <si>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</si>
  <si>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</si>
  <si>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</si>
  <si>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</si>
  <si>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</si>
  <si>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</si>
  <si>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</si>
  <si>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</si>
  <si>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</si>
  <si>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</si>
  <si>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</si>
  <si>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</si>
  <si>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</si>
  <si>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</si>
  <si>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</si>
  <si>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</si>
  <si>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</si>
  <si>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</si>
  <si>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</si>
  <si>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</si>
  <si>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</si>
  <si>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</si>
  <si>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</si>
  <si>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</si>
  <si>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</si>
  <si>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</si>
  <si>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</si>
  <si>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</si>
  <si>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</si>
  <si>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</si>
  <si>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</si>
  <si>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</si>
  <si>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</si>
  <si>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</si>
  <si>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</si>
  <si>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</si>
  <si>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</si>
  <si>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</si>
  <si>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</si>
  <si>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</si>
  <si>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</si>
  <si>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</si>
  <si>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</si>
  <si>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</si>
  <si>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</si>
  <si>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</si>
  <si>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</si>
  <si>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</si>
  <si>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</si>
  <si>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</si>
  <si>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</si>
  <si>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</si>
  <si>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</si>
  <si>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</si>
  <si>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</si>
  <si>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</si>
  <si>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</si>
  <si>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</si>
  <si>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</si>
  <si>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</si>
  <si>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</si>
  <si>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</si>
  <si>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</si>
  <si>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</si>
  <si>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</si>
  <si>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</si>
  <si>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</si>
  <si>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</si>
  <si>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</si>
  <si>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</si>
  <si>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</si>
  <si>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</si>
  <si>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</si>
  <si>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</si>
  <si>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</si>
  <si>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</si>
  <si>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</si>
  <si>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</si>
  <si>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</si>
  <si>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</si>
  <si>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</si>
  <si>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</si>
  <si>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</si>
  <si>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</si>
  <si>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</si>
  <si>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</si>
  <si>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</si>
  <si>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</si>
  <si>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</si>
  <si>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</si>
  <si>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</si>
  <si>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</si>
  <si>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</si>
  <si>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</si>
  <si>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</si>
  <si>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</si>
  <si>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</si>
  <si>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</si>
  <si>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</si>
  <si>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</si>
  <si>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</si>
  <si>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</si>
  <si>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</si>
  <si>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</si>
  <si>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</si>
  <si>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</si>
  <si>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</si>
  <si>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</si>
  <si>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</si>
  <si>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</si>
  <si>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</si>
  <si>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</si>
  <si>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</si>
  <si>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</si>
  <si>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</si>
  <si>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</si>
  <si>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</si>
  <si>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</si>
  <si>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</si>
  <si>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</si>
  <si>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</si>
  <si>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</si>
  <si>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</si>
  <si>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</si>
  <si>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</si>
  <si>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</si>
  <si>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</si>
  <si>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</si>
  <si>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</si>
  <si>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</si>
  <si>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</si>
  <si>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</si>
  <si>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</si>
  <si>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</si>
  <si>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</si>
  <si>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</si>
  <si>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</si>
  <si>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</si>
  <si>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</si>
  <si>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</si>
  <si>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</si>
  <si>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</si>
  <si>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</si>
  <si>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</si>
  <si>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</si>
  <si>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</si>
  <si>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</si>
  <si>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</si>
  <si>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</si>
  <si>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</si>
  <si>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</si>
  <si>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</si>
  <si>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</si>
  <si>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</si>
  <si>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</si>
  <si>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</si>
  <si>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</si>
  <si>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</si>
  <si>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</si>
  <si>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</si>
  <si>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</si>
  <si>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</si>
  <si>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</si>
  <si>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</si>
  <si>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</si>
  <si>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</si>
  <si>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</si>
  <si>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</si>
  <si>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</si>
  <si>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</si>
  <si>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</si>
  <si>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</si>
  <si>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</si>
  <si>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</si>
  <si>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</si>
  <si>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</si>
  <si>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</si>
  <si>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</si>
  <si>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</si>
  <si>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</si>
  <si>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</si>
  <si>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</si>
  <si>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</si>
  <si>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</si>
  <si>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</si>
  <si>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</si>
  <si>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</si>
  <si>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</si>
  <si>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</si>
  <si>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</si>
  <si>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</si>
  <si>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</si>
  <si>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</si>
  <si>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</si>
  <si>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</si>
  <si>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</si>
  <si>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</si>
  <si>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</si>
  <si>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</si>
  <si>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</si>
  <si>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</si>
  <si>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</si>
  <si>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</si>
  <si>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</si>
  <si>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</si>
  <si>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</si>
  <si>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</si>
  <si>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</si>
  <si>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</si>
  <si>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</si>
  <si>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</si>
  <si>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</si>
  <si>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</si>
  <si>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</si>
  <si>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</si>
  <si>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</si>
  <si>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</si>
  <si>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</si>
  <si>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</si>
  <si>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</si>
  <si>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</si>
  <si>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</si>
  <si>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</si>
  <si>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</si>
  <si>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</si>
  <si>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</si>
  <si>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</si>
  <si>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</si>
  <si>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</si>
  <si>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</si>
  <si>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</si>
  <si>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</si>
  <si>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</si>
  <si>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</si>
  <si>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</si>
  <si>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</si>
  <si>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</si>
  <si>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</si>
  <si>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</si>
  <si>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</si>
  <si>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</si>
  <si>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</si>
  <si>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</si>
  <si>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</si>
  <si>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</si>
  <si>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</si>
  <si>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</si>
  <si>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</si>
  <si>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</si>
  <si>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</si>
  <si>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</si>
  <si>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</si>
  <si>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</si>
  <si>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</si>
  <si>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</si>
  <si>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</si>
  <si>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</si>
  <si>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</si>
  <si>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</si>
  <si>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</si>
  <si>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</si>
  <si>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</si>
  <si>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</si>
  <si>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</si>
  <si>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</si>
  <si>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</si>
  <si>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</si>
  <si>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</si>
  <si>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</si>
  <si>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</si>
  <si>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</si>
  <si>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</si>
  <si>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</si>
  <si>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</si>
  <si>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</si>
  <si>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</si>
  <si>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</si>
  <si>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</si>
  <si>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</si>
  <si>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</si>
  <si>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</si>
  <si>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</si>
  <si>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</si>
  <si>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</si>
  <si>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</si>
  <si>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</si>
  <si>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</si>
  <si>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</si>
  <si>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</si>
  <si>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</si>
  <si>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</si>
  <si>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</si>
  <si>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</si>
  <si>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</si>
  <si>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</si>
  <si>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</si>
  <si>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</si>
  <si>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</si>
  <si>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</si>
  <si>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</si>
  <si>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</si>
  <si>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</si>
  <si>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</si>
  <si>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</si>
  <si>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</si>
  <si>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</si>
  <si>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</si>
  <si>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</si>
  <si>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</si>
  <si>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</si>
  <si>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</si>
  <si>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</si>
  <si>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</si>
  <si>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</si>
  <si>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</si>
  <si>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</si>
  <si>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</si>
  <si>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</si>
  <si>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</si>
  <si>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</si>
  <si>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</si>
  <si>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</si>
  <si>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</si>
  <si>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</si>
  <si>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</si>
  <si>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</si>
  <si>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</si>
  <si>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</si>
  <si>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</si>
  <si>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</si>
  <si>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</si>
  <si>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</si>
  <si>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</si>
  <si>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</si>
  <si>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</si>
  <si>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</si>
  <si>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</si>
  <si>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</si>
  <si>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</si>
  <si>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</si>
  <si>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</si>
  <si>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</si>
  <si>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</si>
  <si>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</si>
  <si>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</si>
  <si>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</si>
  <si>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</si>
  <si>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</si>
  <si>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</si>
  <si>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</si>
  <si>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</si>
  <si>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</si>
  <si>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</si>
  <si>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</si>
  <si>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</si>
  <si>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</si>
  <si>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</si>
  <si>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</si>
  <si>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</si>
  <si>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</si>
  <si>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</si>
  <si>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</si>
  <si>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</si>
  <si>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</si>
  <si>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</si>
  <si>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</si>
  <si>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</si>
  <si>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</si>
  <si>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</si>
  <si>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</si>
  <si>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</si>
  <si>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</si>
  <si>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</si>
  <si>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</si>
  <si>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</si>
  <si>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</si>
  <si>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</si>
  <si>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</si>
  <si>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</si>
  <si>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</si>
  <si>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</si>
  <si>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</si>
  <si>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</si>
  <si>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</si>
  <si>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</si>
  <si>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</si>
  <si>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</si>
  <si>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</si>
  <si>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</si>
  <si>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</si>
  <si>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</si>
  <si>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</si>
  <si>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</si>
  <si>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</si>
  <si>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</si>
  <si>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</si>
  <si>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</si>
  <si>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</si>
  <si>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</si>
  <si>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</si>
  <si>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</si>
  <si>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</si>
  <si>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</si>
  <si>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</si>
  <si>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</si>
  <si>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</si>
  <si>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</si>
  <si>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</si>
  <si>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</si>
  <si>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</si>
  <si>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</si>
  <si>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</si>
  <si>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</si>
  <si>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</si>
  <si>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</si>
  <si>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</si>
  <si>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</si>
  <si>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</si>
  <si>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</si>
  <si>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</si>
  <si>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</si>
  <si>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</si>
  <si>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</si>
  <si>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</si>
  <si>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</si>
  <si>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</si>
  <si>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</si>
  <si>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</si>
  <si>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</si>
  <si>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</si>
  <si>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</si>
  <si>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</si>
  <si>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</si>
  <si>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</si>
  <si>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</si>
  <si>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</si>
  <si>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</si>
  <si>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</si>
  <si>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</si>
  <si>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</si>
  <si>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</si>
  <si>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</si>
  <si>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</si>
  <si>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</si>
  <si>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</si>
  <si>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</si>
  <si>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</si>
  <si>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</si>
  <si>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</si>
  <si>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</si>
  <si>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</si>
  <si>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</si>
  <si>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</si>
  <si>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</si>
  <si>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</si>
  <si>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</si>
  <si>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</si>
  <si>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</si>
  <si>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</si>
  <si>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</si>
  <si>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</si>
  <si>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</si>
  <si>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</si>
  <si>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</si>
  <si>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</si>
  <si>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</si>
  <si>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</si>
  <si>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</si>
  <si>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</si>
  <si>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</si>
  <si>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</si>
  <si>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</si>
  <si>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</si>
  <si>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</si>
  <si>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</si>
  <si>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</si>
  <si>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</si>
  <si>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</si>
  <si>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</si>
  <si>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</si>
  <si>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</si>
  <si>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</si>
  <si>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</si>
  <si>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</si>
  <si>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</si>
  <si>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</si>
  <si>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</si>
  <si>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</si>
  <si>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</si>
  <si>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</si>
  <si>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</si>
  <si>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</si>
  <si>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</si>
  <si>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</si>
  <si>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</si>
  <si>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</si>
  <si>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</si>
  <si>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</si>
  <si>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</si>
  <si>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</si>
  <si>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</si>
  <si>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</si>
  <si>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</si>
  <si>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</si>
  <si>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</si>
  <si>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</si>
  <si>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</si>
  <si>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</si>
  <si>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</si>
  <si>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</si>
  <si>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</si>
  <si>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</si>
  <si>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</si>
  <si>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</si>
  <si>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</si>
  <si>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</si>
  <si>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</si>
  <si>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</si>
  <si>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</si>
  <si>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</si>
  <si>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</si>
  <si>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</si>
  <si>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</si>
  <si>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</si>
  <si>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</si>
  <si>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</si>
  <si>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</si>
  <si>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</si>
  <si>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</si>
  <si>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</si>
  <si>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</si>
  <si>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</si>
  <si>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</si>
  <si>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</si>
  <si>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</si>
  <si>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</si>
  <si>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</si>
  <si>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</si>
  <si>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</si>
  <si>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</si>
  <si>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</si>
  <si>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</si>
  <si>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</si>
  <si>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</si>
  <si>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</si>
  <si>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</si>
  <si>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</si>
  <si>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</si>
  <si>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</si>
  <si>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</si>
  <si>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</si>
  <si>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</si>
  <si>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</si>
  <si>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</si>
  <si>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</si>
  <si>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</si>
  <si>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</si>
  <si>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</si>
  <si>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</si>
  <si>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</si>
  <si>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</si>
  <si>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</si>
  <si>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</si>
  <si>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</si>
  <si>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</si>
  <si>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</si>
  <si>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</si>
  <si>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</si>
  <si>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</si>
  <si>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</si>
  <si>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</si>
  <si>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</si>
  <si>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</si>
  <si>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</si>
  <si>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</si>
  <si>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</si>
  <si>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</si>
  <si>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</si>
  <si>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</si>
  <si>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</si>
  <si>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</si>
  <si>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</si>
  <si>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</si>
  <si>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</si>
  <si>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</si>
  <si>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</si>
  <si>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</si>
  <si>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</si>
  <si>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</si>
  <si>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</si>
  <si>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</si>
  <si>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</si>
  <si>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</si>
  <si>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</si>
  <si>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</si>
  <si>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</si>
  <si>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</si>
  <si>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</si>
  <si>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</si>
  <si>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</si>
  <si>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</si>
  <si>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</si>
  <si>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</si>
  <si>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</si>
  <si>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</si>
  <si>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</si>
  <si>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</si>
  <si>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</si>
  <si>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</si>
  <si>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</si>
  <si>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</si>
  <si>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</si>
  <si>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</si>
  <si>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</si>
  <si>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</si>
  <si>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</si>
  <si>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</si>
  <si>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</si>
  <si>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</si>
  <si>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</si>
  <si>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</si>
  <si>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</si>
  <si>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</si>
  <si>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</si>
  <si>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</si>
  <si>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</si>
  <si>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</si>
  <si>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</si>
  <si>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</si>
  <si>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</si>
  <si>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</si>
  <si>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</si>
  <si>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</si>
  <si>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</si>
  <si>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</si>
  <si>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</si>
  <si>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</si>
  <si>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</si>
  <si>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</si>
  <si>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</si>
  <si>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</si>
  <si>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</si>
  <si>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</si>
  <si>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</si>
  <si>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</si>
  <si>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</si>
  <si>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</si>
  <si>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</si>
  <si>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</si>
  <si>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</si>
  <si>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</si>
  <si>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</si>
  <si>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</si>
  <si>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</si>
  <si>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</si>
  <si>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</si>
  <si>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</si>
  <si>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</si>
  <si>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</si>
  <si>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</si>
  <si>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</si>
  <si>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</si>
  <si>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</si>
  <si>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</si>
  <si>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</si>
  <si>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</si>
  <si>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</si>
  <si>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</si>
  <si>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</si>
  <si>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</si>
  <si>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</si>
  <si>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</si>
  <si>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</si>
  <si>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</si>
  <si>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</si>
  <si>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</si>
  <si>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</si>
  <si>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</si>
  <si>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</si>
  <si>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</si>
  <si>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</si>
  <si>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</si>
  <si>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</si>
  <si>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</si>
  <si>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</si>
  <si>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</si>
  <si>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</si>
  <si>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</si>
  <si>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</si>
  <si>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</si>
  <si>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</si>
  <si>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</si>
  <si>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</si>
  <si>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</si>
  <si>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</si>
  <si>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</si>
  <si>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</si>
  <si>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</si>
  <si>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</si>
  <si>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</si>
  <si>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</si>
  <si>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</si>
  <si>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</si>
  <si>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</si>
  <si>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</si>
  <si>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</si>
  <si>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</si>
  <si>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</si>
  <si>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</si>
  <si>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</si>
  <si>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</si>
  <si>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</si>
  <si>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</si>
  <si>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</si>
  <si>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</si>
  <si>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</si>
  <si>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</si>
  <si>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</si>
  <si>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</si>
  <si>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</si>
  <si>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</si>
  <si>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</si>
  <si>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</si>
  <si>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</si>
  <si>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</si>
  <si>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</si>
  <si>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</si>
  <si>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</si>
  <si>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</si>
  <si>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</si>
  <si>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</si>
  <si>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</si>
  <si>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</si>
  <si>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</si>
  <si>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</si>
  <si>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</si>
  <si>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</si>
  <si>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</si>
  <si>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</si>
  <si>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</si>
  <si>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</si>
  <si>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</si>
  <si>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</si>
  <si>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</si>
  <si>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</si>
  <si>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</si>
  <si>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</si>
  <si>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</si>
  <si>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</si>
  <si>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</si>
  <si>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</si>
  <si>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</si>
  <si>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</si>
  <si>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</si>
  <si>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</si>
  <si>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</si>
  <si>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</si>
  <si>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</si>
  <si>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</si>
  <si>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</si>
  <si>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</si>
  <si>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</si>
  <si>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</si>
  <si>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</si>
  <si>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</si>
  <si>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</si>
  <si>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</si>
  <si>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</si>
  <si>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</si>
  <si>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</si>
  <si>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</si>
  <si>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</si>
  <si>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</si>
  <si>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</si>
  <si>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</si>
  <si>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</si>
  <si>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</si>
  <si>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</si>
  <si>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</si>
  <si>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</si>
  <si>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</si>
  <si>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</si>
  <si>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</si>
  <si>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</si>
  <si>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</si>
  <si>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</si>
  <si>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</si>
  <si>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</si>
  <si>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</si>
  <si>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</si>
  <si>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</si>
  <si>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</si>
  <si>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</si>
  <si>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</si>
  <si>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</si>
  <si>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</si>
  <si>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</si>
  <si>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</si>
  <si>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</si>
  <si>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</si>
  <si>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</si>
  <si>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</si>
  <si>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</si>
  <si>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</si>
  <si>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</si>
  <si>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</si>
  <si>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</si>
  <si>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</si>
  <si>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</si>
  <si>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</si>
  <si>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</si>
  <si>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</si>
  <si>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</si>
  <si>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</si>
  <si>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</si>
  <si>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</si>
  <si>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</si>
  <si>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</si>
  <si>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</si>
  <si>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</si>
  <si>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</si>
  <si>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</si>
  <si>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</si>
  <si>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</si>
  <si>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</si>
  <si>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</si>
  <si>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</si>
  <si>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</si>
  <si>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</si>
  <si>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</si>
  <si>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</si>
  <si>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</si>
  <si>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</si>
  <si>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</si>
  <si>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</si>
  <si>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</si>
  <si>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</si>
  <si>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</si>
  <si>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</si>
  <si>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</si>
  <si>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</si>
  <si>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</si>
  <si>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</si>
  <si>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</si>
  <si>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</si>
  <si>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</si>
  <si>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</si>
  <si>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</si>
  <si>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</si>
  <si>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</si>
  <si>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</si>
  <si>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</si>
  <si>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</si>
  <si>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</si>
  <si>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</si>
  <si>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</si>
  <si>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</si>
  <si>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</si>
  <si>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</si>
  <si>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</si>
  <si>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</si>
  <si>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</si>
  <si>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</si>
  <si>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</si>
  <si>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</si>
  <si>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</si>
  <si>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</si>
  <si>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</si>
  <si>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</si>
  <si>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</si>
  <si>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</si>
  <si>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</si>
  <si>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</si>
  <si>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</si>
  <si>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</si>
  <si>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</si>
  <si>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</si>
  <si>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</si>
  <si>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</si>
  <si>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</si>
  <si>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</si>
  <si>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</si>
  <si>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</si>
  <si>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</si>
  <si>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</si>
  <si>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</si>
  <si>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</si>
  <si>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</si>
  <si>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</si>
  <si>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</si>
  <si>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</si>
  <si>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</si>
  <si>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</si>
  <si>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</si>
  <si>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</si>
  <si>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</si>
  <si>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</si>
  <si>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</si>
  <si>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</si>
  <si>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</si>
  <si>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</si>
  <si>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</si>
  <si>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</si>
  <si>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</si>
  <si>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</si>
  <si>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</si>
  <si>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</si>
  <si>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</si>
  <si>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</si>
  <si>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</si>
  <si>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</si>
  <si>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</si>
  <si>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</si>
  <si>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</si>
  <si>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</si>
  <si>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</si>
  <si>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</si>
  <si>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</si>
  <si>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</si>
  <si>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</si>
  <si>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</si>
  <si>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</si>
  <si>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</si>
  <si>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</si>
  <si>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</si>
  <si>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</si>
  <si>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</si>
  <si>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</si>
  <si>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</si>
  <si>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</si>
  <si>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</si>
  <si>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</si>
  <si>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</si>
  <si>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</si>
  <si>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</si>
  <si>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</si>
  <si>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</si>
  <si>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</si>
  <si>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</si>
  <si>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</si>
  <si>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</si>
  <si>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</si>
  <si>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</si>
  <si>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</si>
  <si>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</si>
  <si>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</si>
  <si>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</si>
  <si>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</si>
  <si>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</si>
  <si>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</si>
  <si>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</si>
  <si>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</si>
  <si>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</si>
  <si>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</si>
  <si>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</si>
  <si>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</si>
  <si>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</si>
  <si>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</si>
  <si>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</si>
  <si>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</si>
  <si>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</si>
  <si>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</si>
  <si>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</si>
  <si>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</si>
  <si>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</si>
  <si>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</si>
  <si>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</si>
  <si>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</si>
  <si>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</si>
  <si>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</si>
  <si>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</si>
  <si>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</si>
  <si>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</si>
  <si>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</si>
  <si>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</si>
  <si>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</si>
  <si>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</si>
  <si>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</si>
  <si>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</si>
  <si>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</si>
  <si>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</si>
  <si>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</si>
  <si>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</si>
  <si>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</si>
  <si>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</si>
  <si>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</si>
  <si>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</si>
  <si>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</si>
  <si>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</si>
  <si>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</si>
  <si>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</si>
  <si>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</si>
  <si>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</si>
  <si>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</si>
  <si>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</si>
  <si>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</si>
  <si>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</si>
  <si>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</si>
  <si>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</si>
  <si>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</si>
  <si>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</si>
  <si>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</si>
  <si>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</si>
  <si>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</si>
  <si>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</si>
  <si>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</si>
  <si>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</si>
  <si>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</si>
  <si>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</si>
  <si>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</si>
  <si>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</si>
  <si>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</si>
  <si>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</si>
  <si>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</si>
  <si>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</si>
  <si>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</si>
  <si>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</si>
  <si>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</si>
  <si>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</si>
  <si>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</si>
  <si>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</si>
  <si>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</si>
  <si>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</si>
  <si>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</si>
  <si>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</si>
  <si>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</si>
  <si>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</si>
  <si>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</si>
  <si>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</si>
  <si>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</si>
  <si>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</si>
  <si>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</si>
  <si>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</si>
  <si>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</si>
  <si>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</si>
  <si>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</si>
  <si>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</si>
  <si>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</si>
  <si>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</si>
  <si>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</si>
  <si>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</si>
  <si>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</si>
  <si>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</si>
  <si>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</si>
  <si>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</si>
  <si>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</si>
  <si>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</si>
  <si>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</si>
  <si>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</si>
  <si>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</si>
  <si>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</si>
  <si>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</si>
  <si>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</si>
  <si>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</si>
  <si>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</si>
  <si>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</si>
  <si>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</si>
  <si>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</si>
  <si>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</si>
  <si>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</si>
  <si>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</si>
  <si>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</si>
  <si>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</si>
  <si>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</si>
  <si>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</si>
  <si>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</si>
  <si>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</si>
  <si>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</si>
  <si>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</si>
  <si>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</si>
  <si>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</si>
  <si>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</si>
  <si>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</si>
  <si>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</si>
  <si>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</si>
  <si>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</si>
  <si>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</si>
  <si>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</si>
  <si>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</si>
  <si>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</si>
  <si>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</si>
  <si>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</si>
  <si>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</si>
  <si>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</si>
  <si>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</si>
  <si>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</si>
  <si>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</si>
  <si>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</si>
  <si>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</si>
  <si>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</si>
  <si>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</si>
  <si>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</si>
  <si>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</si>
  <si>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</si>
  <si>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</si>
  <si>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</si>
  <si>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</si>
  <si>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</si>
  <si>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</si>
  <si>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</si>
  <si>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</si>
  <si>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</si>
  <si>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</si>
  <si>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</si>
  <si>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</si>
  <si>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</si>
  <si>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</si>
  <si>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</si>
  <si>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</si>
  <si>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</si>
  <si>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</si>
  <si>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</si>
  <si>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</si>
  <si>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</si>
  <si>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</si>
  <si>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</si>
  <si>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</si>
  <si>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</si>
  <si>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</si>
  <si>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</si>
  <si>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</si>
  <si>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</si>
  <si>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</si>
  <si>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</si>
  <si>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</si>
  <si>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</si>
  <si>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</si>
  <si>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</si>
  <si>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</si>
  <si>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</si>
  <si>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</si>
  <si>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</si>
  <si>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</si>
  <si>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</si>
  <si>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</si>
  <si>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</si>
  <si>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</si>
  <si>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</si>
  <si>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</si>
  <si>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</si>
  <si>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</si>
  <si>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</si>
  <si>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</si>
  <si>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</si>
  <si>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</si>
  <si>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</si>
  <si>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</si>
  <si>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</si>
  <si>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</si>
  <si>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</si>
  <si>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</si>
  <si>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</si>
  <si>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</si>
  <si>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</si>
  <si>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</si>
  <si>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</si>
  <si>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</si>
  <si>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</si>
  <si>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</si>
  <si>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</si>
  <si>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</si>
  <si>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</si>
  <si>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</si>
  <si>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</si>
  <si>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</si>
  <si>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</si>
  <si>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</si>
  <si>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</si>
  <si>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</si>
  <si>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</si>
  <si>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</si>
  <si>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</si>
  <si>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</si>
  <si>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</si>
  <si>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</si>
  <si>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</si>
  <si>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</si>
  <si>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</si>
  <si>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</si>
  <si>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</si>
  <si>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</si>
  <si>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</si>
  <si>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</si>
  <si>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</si>
  <si>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</si>
  <si>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</si>
  <si>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</si>
  <si>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</si>
  <si>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</si>
  <si>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</si>
  <si>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</si>
  <si>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</si>
  <si>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</si>
  <si>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</si>
  <si>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</si>
  <si>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</si>
  <si>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</si>
  <si>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</si>
  <si>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</si>
  <si>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</si>
  <si>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</si>
  <si>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</si>
  <si>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</si>
  <si>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</si>
  <si>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</si>
  <si>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</si>
  <si>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</si>
  <si>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</si>
  <si>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</si>
  <si>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</si>
  <si>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</si>
  <si>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</si>
  <si>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</si>
  <si>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</si>
  <si>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</si>
  <si>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</si>
  <si>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</si>
  <si>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</si>
  <si>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</si>
  <si>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</si>
  <si>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</si>
  <si>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</si>
  <si>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</si>
  <si>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</si>
  <si>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</si>
  <si>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</si>
  <si>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</si>
  <si>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</si>
  <si>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</si>
  <si>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</si>
  <si>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</si>
  <si>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</si>
  <si>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</si>
  <si>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</si>
  <si>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</si>
  <si>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</si>
  <si>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</si>
  <si>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</si>
  <si>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</si>
  <si>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</si>
  <si>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</si>
  <si>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</si>
  <si>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</si>
  <si>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</si>
  <si>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</si>
  <si>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</si>
  <si>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</si>
  <si>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</si>
  <si>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</si>
  <si>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</si>
  <si>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</si>
  <si>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</si>
  <si>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</si>
  <si>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</si>
  <si>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</si>
  <si>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</si>
  <si>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</si>
  <si>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</si>
  <si>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</si>
  <si>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</si>
  <si>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</si>
  <si>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</si>
  <si>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</si>
  <si>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</si>
  <si>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</si>
  <si>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</si>
  <si>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</si>
  <si>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</si>
  <si>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</si>
  <si>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</si>
  <si>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</si>
  <si>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</si>
  <si>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</si>
  <si>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</si>
  <si>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</si>
  <si>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</si>
  <si>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</si>
  <si>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</si>
  <si>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</si>
  <si>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</si>
  <si>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</si>
  <si>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</si>
  <si>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</si>
  <si>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</si>
  <si>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</si>
  <si>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</si>
  <si>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</si>
  <si>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</si>
  <si>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</si>
  <si>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</si>
  <si>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</si>
  <si>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</si>
  <si>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</si>
  <si>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</si>
  <si>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</si>
  <si>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</si>
  <si>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</si>
  <si>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</si>
  <si>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</si>
  <si>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</si>
  <si>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</si>
  <si>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</si>
  <si>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</si>
  <si>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</si>
  <si>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</si>
  <si>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</si>
  <si>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</si>
  <si>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</si>
  <si>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</si>
  <si>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</si>
  <si>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</si>
  <si>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</si>
  <si>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</si>
  <si>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</si>
  <si>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</si>
  <si>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</si>
  <si>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</si>
  <si>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</si>
  <si>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</si>
  <si>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</si>
  <si>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</si>
  <si>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</si>
  <si>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</si>
  <si>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</si>
  <si>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</si>
  <si>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</si>
  <si>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</si>
  <si>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</si>
  <si>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</si>
  <si>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</si>
  <si>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</si>
  <si>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</si>
  <si>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</si>
  <si>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</si>
  <si>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</si>
  <si>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</si>
  <si>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</si>
  <si>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</si>
  <si>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</si>
  <si>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</si>
  <si>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</si>
  <si>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</si>
  <si>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</si>
  <si>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</si>
  <si>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</si>
  <si>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</si>
  <si>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</si>
  <si>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</si>
  <si>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</si>
  <si>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</si>
  <si>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</si>
  <si>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</si>
  <si>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</si>
  <si>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</si>
  <si>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</si>
  <si>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</si>
  <si>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</si>
  <si>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</si>
  <si>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</si>
  <si>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</si>
  <si>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</si>
  <si>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</si>
  <si>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</si>
  <si>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</si>
  <si>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</si>
  <si>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</si>
  <si>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</si>
  <si>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</si>
  <si>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</si>
  <si>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</si>
  <si>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</si>
  <si>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</si>
  <si>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</si>
  <si>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</si>
  <si>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</si>
  <si>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</si>
  <si>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</si>
  <si>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</si>
  <si>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</si>
  <si>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</si>
  <si>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</si>
  <si>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</si>
  <si>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</si>
  <si>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</si>
  <si>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</si>
  <si>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</si>
  <si>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</si>
  <si>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</si>
  <si>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</si>
  <si>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</si>
  <si>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</si>
  <si>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</si>
  <si>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</si>
  <si>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</si>
  <si>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</si>
  <si>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</si>
  <si>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</si>
  <si>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</si>
  <si>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</si>
  <si>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</si>
  <si>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</si>
  <si>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</si>
  <si>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</si>
  <si>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</si>
  <si>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</si>
  <si>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</si>
  <si>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</si>
  <si>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</si>
  <si>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</si>
  <si>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</si>
  <si>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</si>
  <si>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</si>
  <si>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</si>
  <si>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</si>
  <si>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</si>
  <si>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</si>
  <si>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</si>
  <si>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</si>
  <si>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</si>
  <si>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</si>
  <si>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</si>
  <si>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</si>
  <si>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</si>
  <si>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</si>
  <si>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</si>
  <si>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</si>
  <si>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</si>
  <si>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</si>
  <si>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</si>
  <si>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</si>
  <si>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</si>
  <si>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</si>
  <si>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</si>
  <si>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</si>
  <si>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</si>
  <si>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</si>
  <si>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</si>
  <si>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</si>
  <si>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</si>
  <si>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</si>
  <si>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</si>
  <si>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</si>
  <si>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</si>
  <si>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</si>
  <si>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</si>
  <si>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</si>
  <si>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</si>
  <si>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</si>
  <si>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</si>
  <si>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</si>
  <si>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</si>
  <si>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</si>
  <si>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</si>
  <si>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</si>
  <si>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</si>
  <si>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</si>
  <si>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</si>
  <si>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</si>
  <si>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</si>
  <si>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</si>
  <si>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</si>
  <si>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</si>
  <si>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</si>
  <si>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</si>
  <si>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</si>
  <si>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</si>
  <si>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</si>
  <si>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</si>
  <si>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</si>
  <si>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</si>
  <si>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</si>
  <si>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</si>
  <si>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</si>
  <si>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</si>
  <si>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</si>
  <si>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</si>
  <si>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</si>
  <si>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</si>
  <si>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</si>
  <si>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</si>
  <si>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</si>
  <si>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</si>
  <si>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</si>
  <si>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</si>
  <si>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</si>
  <si>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</si>
  <si>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</si>
  <si>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</si>
  <si>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</si>
  <si>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</si>
  <si>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</si>
  <si>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</si>
  <si>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</si>
  <si>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</si>
  <si>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</si>
  <si>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</si>
  <si>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</si>
  <si>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</si>
  <si>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</si>
  <si>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</si>
  <si>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</si>
  <si>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</si>
  <si>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</si>
  <si>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</si>
  <si>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</si>
  <si>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</si>
  <si>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</si>
  <si>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</si>
  <si>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</si>
  <si>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</si>
  <si>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</si>
  <si>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</si>
  <si>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</si>
  <si>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</si>
  <si>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</si>
  <si>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</si>
  <si>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</si>
  <si>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</si>
  <si>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</si>
  <si>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</si>
  <si>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</si>
  <si>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</si>
  <si>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</si>
  <si>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</si>
  <si>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</si>
  <si>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</si>
  <si>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</si>
  <si>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</si>
  <si>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</si>
  <si>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</si>
  <si>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</si>
  <si>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</si>
  <si>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</si>
  <si>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</si>
  <si>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</si>
  <si>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</si>
  <si>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</si>
  <si>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</si>
  <si>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</si>
  <si>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</si>
  <si>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</si>
  <si>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</si>
  <si>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</si>
  <si>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</si>
  <si>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</si>
  <si>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</si>
  <si>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</si>
  <si>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</si>
  <si>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</si>
  <si>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</si>
  <si>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</si>
  <si>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</si>
  <si>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</si>
  <si>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</si>
  <si>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</si>
  <si>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</si>
  <si>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</si>
  <si>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</si>
  <si>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</si>
  <si>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</si>
  <si>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</si>
  <si>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</si>
  <si>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</si>
  <si>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</si>
  <si>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</si>
  <si>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</si>
  <si>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</si>
  <si>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</si>
  <si>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</si>
  <si>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</si>
  <si>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</si>
  <si>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</si>
  <si>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</si>
  <si>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</si>
  <si>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</si>
  <si>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</si>
  <si>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</si>
  <si>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</si>
  <si>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</si>
  <si>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</si>
  <si>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</si>
  <si>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</si>
  <si>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</si>
  <si>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</si>
  <si>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</si>
  <si>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</si>
  <si>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</si>
  <si>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</si>
  <si>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</si>
  <si>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</si>
  <si>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</si>
  <si>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</si>
  <si>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</si>
  <si>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</si>
  <si>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</si>
  <si>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</si>
  <si>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</si>
  <si>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</si>
  <si>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</si>
  <si>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</si>
  <si>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</si>
  <si>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</si>
  <si>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</si>
  <si>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</si>
  <si>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</si>
  <si>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</si>
  <si>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</si>
  <si>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</si>
  <si>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</si>
  <si>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</si>
  <si>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</si>
  <si>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</si>
  <si>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</si>
  <si>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</si>
  <si>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</si>
  <si>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</si>
  <si>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</si>
  <si>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</si>
  <si>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</si>
  <si>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</si>
  <si>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</si>
  <si>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</si>
  <si>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</si>
  <si>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</si>
  <si>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</si>
  <si>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</si>
  <si>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</si>
  <si>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</si>
  <si>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</si>
  <si>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</si>
  <si>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</si>
  <si>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</si>
  <si>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</si>
  <si>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</si>
  <si>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</si>
  <si>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</si>
  <si>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</si>
  <si>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</si>
  <si>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</si>
  <si>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</si>
  <si>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</si>
  <si>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</si>
  <si>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</si>
  <si>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</si>
  <si>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</si>
  <si>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</si>
  <si>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</si>
  <si>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</si>
  <si>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</si>
  <si>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</si>
  <si>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</si>
  <si>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</si>
  <si>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</si>
  <si>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</si>
  <si>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</si>
  <si>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</si>
  <si>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</si>
  <si>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</si>
  <si>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</si>
  <si>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</si>
  <si>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</si>
  <si>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</si>
  <si>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</si>
  <si>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</si>
  <si>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</si>
  <si>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</si>
  <si>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</si>
  <si>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</si>
  <si>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</si>
  <si>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</si>
  <si>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</si>
  <si>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</si>
  <si>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</si>
  <si>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</si>
  <si>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</si>
  <si>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</si>
  <si>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</si>
  <si>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</si>
  <si>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</si>
  <si>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</si>
  <si>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</si>
  <si>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</si>
  <si>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</si>
  <si>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</si>
  <si>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</si>
  <si>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</si>
  <si>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</si>
  <si>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</si>
  <si>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</si>
  <si>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</si>
  <si>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</si>
  <si>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</si>
  <si>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</si>
  <si>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</si>
  <si>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</si>
  <si>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</si>
  <si>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</si>
  <si>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</si>
  <si>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</si>
  <si>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</si>
  <si>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</si>
  <si>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</si>
  <si>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</si>
  <si>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</si>
  <si>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</si>
  <si>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</si>
  <si>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</si>
  <si>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</si>
  <si>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</si>
  <si>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</si>
  <si>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</si>
  <si>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</si>
  <si>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</si>
  <si>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</si>
  <si>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</si>
  <si>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</si>
  <si>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</si>
  <si>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</si>
  <si>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</si>
  <si>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</si>
  <si>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</si>
  <si>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</si>
  <si>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</si>
  <si>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</si>
  <si>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</si>
  <si>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</si>
  <si>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</si>
  <si>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</si>
  <si>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</si>
  <si>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</si>
  <si>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</si>
  <si>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</si>
  <si>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</si>
  <si>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</si>
  <si>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</si>
  <si>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</si>
  <si>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</si>
  <si>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</si>
  <si>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</si>
  <si>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</si>
  <si>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</si>
  <si>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</si>
  <si>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</si>
  <si>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</si>
  <si>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</si>
  <si>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</si>
  <si>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</si>
  <si>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</si>
  <si>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</si>
  <si>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</si>
  <si>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</si>
  <si>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</si>
  <si>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</si>
  <si>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</si>
  <si>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</si>
  <si>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</si>
  <si>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</si>
  <si>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</si>
  <si>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</si>
  <si>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</si>
  <si>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</si>
  <si>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</si>
  <si>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</si>
  <si>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</si>
  <si>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</si>
  <si>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</si>
  <si>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</si>
  <si>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</si>
  <si>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</si>
  <si>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</si>
  <si>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</si>
  <si>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</si>
  <si>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</si>
  <si>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</si>
  <si>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</si>
  <si>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</si>
  <si>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</si>
  <si>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</si>
  <si>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</si>
  <si>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</si>
  <si>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</si>
  <si>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</si>
  <si>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</si>
  <si>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</si>
  <si>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</si>
  <si>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</si>
  <si>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</si>
  <si>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</si>
  <si>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</si>
  <si>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</si>
  <si>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</si>
  <si>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</si>
  <si>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</si>
  <si>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</si>
  <si>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</si>
  <si>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</si>
  <si>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</si>
  <si>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</si>
  <si>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</si>
  <si>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</si>
  <si>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</si>
  <si>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</si>
  <si>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</si>
  <si>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</si>
  <si>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</si>
  <si>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</si>
  <si>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</si>
  <si>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</si>
  <si>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</si>
  <si>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</si>
  <si>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</si>
  <si>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</si>
  <si>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</si>
  <si>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</si>
  <si>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</si>
  <si>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</si>
  <si>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</si>
  <si>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</si>
  <si>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</si>
  <si>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</si>
  <si>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</si>
  <si>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</si>
  <si>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</si>
  <si>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</si>
  <si>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</si>
  <si>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</si>
  <si>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</si>
  <si>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</si>
  <si>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</si>
  <si>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</si>
  <si>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</si>
  <si>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</si>
  <si>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</si>
  <si>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</si>
  <si>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</si>
  <si>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</si>
  <si>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</si>
  <si>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</si>
  <si>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</si>
  <si>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</si>
  <si>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</si>
  <si>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</si>
  <si>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</si>
  <si>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</si>
  <si>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</si>
  <si>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</si>
  <si>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</si>
  <si>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</si>
  <si>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</si>
  <si>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</si>
  <si>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</si>
  <si>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</si>
  <si>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</si>
  <si>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</si>
  <si>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</si>
  <si>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</si>
  <si>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</si>
  <si>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</si>
  <si>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</si>
  <si>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</si>
  <si>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</si>
  <si>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</si>
  <si>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</si>
  <si>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</si>
  <si>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</si>
  <si>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</si>
  <si>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</si>
  <si>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</si>
  <si>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</si>
  <si>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</si>
  <si>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</si>
  <si>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</si>
  <si>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</si>
  <si>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</si>
  <si>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</si>
  <si>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</si>
  <si>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</si>
  <si>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</si>
  <si>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</si>
  <si>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</si>
  <si>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</si>
  <si>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</si>
  <si>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</si>
  <si>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</si>
  <si>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</si>
  <si>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</si>
  <si>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</si>
  <si>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</si>
  <si>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</si>
  <si>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</si>
  <si>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</si>
  <si>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</si>
  <si>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</si>
  <si>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</si>
  <si>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</si>
  <si>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</si>
  <si>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</si>
  <si>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</si>
  <si>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</si>
  <si>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</si>
  <si>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</si>
  <si>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</si>
  <si>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</si>
  <si>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</si>
  <si>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</si>
  <si>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</si>
  <si>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</si>
  <si>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</si>
  <si>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</si>
  <si>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</si>
  <si>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</si>
  <si>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</si>
  <si>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</si>
  <si>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</si>
  <si>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</si>
  <si>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</si>
  <si>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</si>
  <si>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</si>
  <si>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</si>
  <si>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</si>
  <si>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</si>
  <si>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</si>
  <si>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</si>
  <si>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</si>
  <si>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</si>
  <si>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</si>
  <si>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</si>
  <si>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</si>
  <si>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</si>
  <si>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</si>
  <si>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</si>
  <si>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</si>
  <si>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</si>
  <si>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</si>
  <si>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</si>
  <si>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</si>
  <si>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</si>
  <si>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</si>
  <si>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</si>
  <si>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</si>
  <si>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</si>
  <si>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</si>
  <si>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</si>
  <si>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</si>
  <si>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</si>
  <si>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</si>
  <si>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</si>
  <si>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</si>
  <si>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</si>
  <si>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</si>
  <si>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</si>
  <si>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</si>
  <si>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</si>
  <si>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</si>
  <si>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</si>
  <si>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</si>
  <si>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</si>
  <si>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</si>
  <si>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</si>
  <si>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</si>
  <si>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</si>
  <si>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</si>
  <si>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</si>
  <si>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</si>
  <si>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</si>
  <si>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</si>
  <si>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</si>
  <si>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</si>
  <si>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</si>
  <si>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</si>
  <si>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</si>
  <si>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</si>
  <si>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</si>
  <si>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</si>
  <si>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</si>
  <si>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</si>
  <si>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</si>
  <si>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</si>
  <si>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</si>
  <si>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</si>
  <si>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</si>
  <si>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</si>
  <si>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</si>
  <si>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</si>
  <si>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</si>
  <si>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</si>
  <si>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</si>
  <si>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</si>
  <si>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</si>
  <si>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</si>
  <si>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</si>
  <si>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</si>
  <si>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</si>
  <si>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</si>
  <si>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</si>
  <si>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</si>
  <si>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</si>
  <si>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</si>
  <si>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</si>
  <si>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</si>
  <si>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</si>
  <si>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</si>
  <si>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</si>
  <si>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</si>
  <si>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</si>
  <si>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</si>
  <si>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</si>
  <si>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</si>
  <si>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</si>
  <si>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</si>
  <si>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</si>
  <si>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</si>
  <si>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</si>
  <si>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</si>
  <si>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</si>
  <si>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</si>
  <si>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</si>
  <si>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</si>
  <si>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</si>
  <si>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</si>
  <si>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</si>
  <si>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</si>
  <si>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</si>
  <si>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</si>
  <si>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</si>
  <si>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</si>
  <si>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</si>
  <si>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</si>
  <si>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</si>
  <si>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</si>
  <si>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</si>
  <si>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</si>
  <si>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</si>
  <si>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</si>
  <si>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</si>
  <si>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</si>
  <si>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</si>
  <si>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</si>
  <si>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</si>
  <si>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</si>
  <si>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</si>
  <si>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</si>
  <si>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</si>
  <si>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</si>
  <si>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</si>
  <si>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</si>
  <si>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</si>
  <si>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</si>
  <si>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</si>
  <si>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</si>
  <si>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</si>
  <si>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</si>
  <si>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</si>
  <si>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</si>
  <si>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</si>
  <si>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</si>
  <si>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</si>
  <si>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</si>
  <si>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</si>
  <si>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</si>
  <si>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</si>
  <si>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</si>
  <si>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</si>
  <si>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</si>
  <si>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</si>
  <si>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</si>
  <si>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</si>
  <si>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</si>
  <si>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</si>
  <si>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</si>
  <si>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</si>
  <si>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</si>
  <si>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</si>
  <si>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</si>
  <si>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</si>
  <si>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</si>
  <si>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</si>
  <si>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</si>
  <si>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</si>
  <si>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</si>
  <si>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</si>
  <si>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</si>
  <si>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</si>
  <si>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</si>
  <si>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</si>
  <si>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</si>
  <si>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</si>
  <si>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</si>
  <si>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</si>
  <si>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</si>
  <si>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</si>
  <si>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</si>
  <si>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</si>
  <si>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</si>
  <si>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</si>
  <si>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</si>
  <si>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</si>
  <si>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</si>
  <si>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</si>
  <si>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</si>
  <si>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</si>
  <si>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</si>
  <si>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</si>
  <si>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</si>
  <si>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</si>
  <si>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</si>
  <si>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</si>
  <si>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</si>
  <si>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</si>
  <si>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</si>
  <si>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</si>
  <si>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</si>
  <si>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</si>
  <si>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</si>
  <si>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</si>
  <si>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</si>
  <si>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</si>
  <si>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</si>
  <si>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</si>
  <si>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</si>
  <si>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</si>
  <si>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</si>
  <si>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</si>
  <si>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</si>
  <si>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</si>
  <si>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</si>
  <si>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</si>
  <si>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</si>
  <si>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</si>
  <si>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</si>
  <si>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</si>
  <si>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</si>
  <si>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</si>
  <si>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</si>
  <si>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</si>
  <si>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</si>
  <si>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</si>
  <si>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</si>
  <si>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</si>
  <si>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</si>
  <si>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</si>
  <si>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</si>
  <si>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</si>
  <si>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</si>
  <si>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</si>
  <si>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</si>
  <si>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</si>
  <si>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</si>
  <si>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</si>
  <si>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</si>
  <si>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</si>
  <si>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</si>
  <si>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</si>
  <si>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</si>
  <si>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</si>
  <si>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</si>
  <si>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</si>
  <si>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</si>
  <si>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</si>
  <si>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</si>
  <si>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</si>
  <si>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</si>
  <si>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</si>
  <si>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</si>
  <si>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</si>
  <si>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</si>
  <si>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</si>
  <si>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</si>
  <si>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</si>
  <si>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</si>
  <si>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</si>
  <si>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</si>
  <si>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</si>
  <si>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</si>
  <si>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</si>
  <si>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</si>
  <si>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</si>
  <si>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</si>
  <si>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</si>
  <si>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</si>
  <si>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</si>
  <si>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</si>
  <si>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</si>
  <si>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</si>
  <si>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</si>
  <si>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</si>
  <si>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</si>
  <si>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</si>
  <si>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</si>
  <si>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</si>
  <si>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</si>
  <si>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</si>
  <si>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</si>
  <si>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</si>
  <si>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</si>
  <si>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</si>
  <si>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</si>
  <si>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</si>
  <si>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</si>
  <si>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</si>
  <si>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</si>
  <si>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</si>
  <si>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</si>
  <si>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</si>
  <si>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</si>
  <si>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</si>
  <si>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</si>
  <si>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</si>
  <si>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</si>
  <si>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</si>
  <si>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</si>
  <si>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</si>
  <si>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</si>
  <si>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</si>
  <si>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</si>
  <si>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</si>
  <si>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</si>
  <si>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</si>
  <si>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</si>
  <si>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</si>
  <si>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</si>
  <si>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</si>
  <si>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</si>
  <si>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</si>
  <si>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</si>
  <si>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</si>
  <si>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</si>
  <si>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</si>
  <si>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</si>
  <si>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</si>
  <si>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</si>
  <si>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</si>
  <si>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</si>
  <si>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</si>
  <si>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</si>
  <si>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</si>
  <si>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</si>
  <si>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</si>
  <si>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</si>
  <si>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</si>
  <si>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</si>
  <si>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</si>
  <si>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</si>
  <si>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</si>
  <si>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</si>
  <si>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</si>
  <si>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</si>
  <si>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</si>
  <si>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</si>
  <si>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</si>
  <si>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</si>
  <si>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</si>
  <si>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</si>
  <si>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</si>
  <si>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</si>
  <si>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</si>
  <si>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</si>
  <si>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</si>
  <si>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</si>
  <si>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</si>
  <si>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</si>
  <si>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</si>
  <si>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</si>
  <si>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</si>
  <si>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</si>
  <si>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</si>
  <si>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</si>
  <si>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</si>
  <si>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</si>
  <si>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</si>
  <si>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</si>
  <si>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</si>
  <si>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</si>
  <si>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</si>
  <si>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</si>
  <si>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</si>
  <si>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</si>
  <si>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</si>
  <si>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</si>
  <si>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</si>
  <si>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</si>
  <si>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</si>
  <si>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</si>
  <si>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</si>
  <si>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</si>
  <si>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</si>
  <si>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</si>
  <si>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</si>
  <si>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</si>
  <si>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</si>
  <si>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</si>
  <si>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</si>
  <si>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</si>
  <si>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</si>
  <si>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</si>
  <si>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</si>
  <si>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</si>
  <si>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</si>
  <si>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</si>
  <si>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</si>
  <si>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</si>
  <si>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</si>
  <si>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</si>
  <si>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</si>
  <si>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</si>
  <si>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</si>
  <si>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</si>
  <si>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</si>
  <si>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</si>
  <si>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</si>
  <si>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</si>
  <si>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</si>
  <si>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</si>
  <si>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</si>
  <si>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</si>
  <si>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</si>
  <si>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</si>
  <si>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</si>
  <si>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</si>
  <si>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</si>
  <si>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</si>
  <si>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</si>
  <si>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</si>
  <si>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</si>
  <si>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</si>
  <si>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</si>
  <si>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</si>
  <si>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</si>
  <si>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</si>
  <si>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</si>
  <si>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</si>
  <si>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</si>
  <si>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</si>
  <si>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</si>
  <si>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</si>
  <si>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</si>
  <si>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</si>
  <si>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</si>
  <si>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</si>
  <si>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</si>
  <si>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</si>
  <si>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</si>
  <si>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</si>
  <si>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</si>
  <si>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</si>
  <si>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</si>
  <si>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</si>
  <si>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</si>
  <si>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</si>
  <si>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</si>
  <si>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</si>
  <si>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</si>
  <si>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</si>
  <si>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</si>
  <si>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</si>
  <si>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</si>
  <si>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</si>
  <si>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</si>
  <si>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</si>
  <si>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</si>
  <si>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</si>
  <si>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</si>
  <si>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</si>
  <si>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</si>
  <si>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</si>
  <si>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</si>
  <si>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</si>
  <si>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</si>
  <si>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</si>
  <si>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</si>
  <si>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</si>
  <si>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</si>
  <si>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</si>
  <si>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</si>
  <si>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</si>
  <si>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</si>
  <si>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</si>
  <si>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</si>
  <si>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</si>
  <si>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</si>
  <si>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</si>
  <si>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</si>
  <si>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</si>
  <si>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</si>
  <si>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</si>
  <si>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</si>
  <si>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</si>
  <si>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</si>
  <si>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</si>
  <si>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</si>
  <si>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</si>
  <si>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</si>
  <si>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</si>
  <si>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</si>
  <si>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</si>
  <si>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</si>
  <si>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</si>
  <si>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</si>
  <si>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</si>
  <si>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</si>
  <si>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</si>
  <si>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</si>
  <si>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</si>
  <si>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</si>
  <si>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</si>
  <si>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</si>
  <si>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</si>
  <si>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</si>
  <si>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</si>
  <si>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</si>
  <si>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</si>
  <si>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</si>
  <si>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</si>
  <si>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</si>
  <si>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</si>
  <si>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</si>
  <si>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</si>
  <si>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</si>
  <si>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</si>
  <si>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</si>
  <si>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</si>
  <si>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</si>
  <si>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</si>
  <si>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</si>
  <si>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</si>
  <si>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</si>
  <si>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</si>
  <si>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</si>
  <si>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</si>
  <si>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</si>
  <si>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</si>
  <si>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</si>
  <si>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</si>
  <si>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</si>
  <si>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</si>
  <si>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</si>
  <si>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</si>
  <si>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</si>
  <si>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</si>
  <si>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</si>
  <si>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</si>
  <si>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</si>
  <si>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</si>
  <si>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</si>
  <si>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</si>
  <si>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</si>
  <si>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</si>
  <si>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</si>
  <si>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</si>
  <si>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</si>
  <si>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</si>
  <si>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</si>
  <si>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</si>
  <si>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</si>
  <si>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</si>
  <si>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</si>
  <si>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</si>
  <si>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</si>
  <si>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</si>
  <si>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</si>
  <si>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</si>
  <si>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</si>
  <si>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</si>
  <si>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</si>
  <si>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</si>
  <si>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</si>
  <si>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</si>
  <si>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</si>
  <si>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</si>
  <si>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</si>
  <si>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</si>
  <si>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</si>
  <si>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</si>
  <si>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</si>
  <si>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</si>
  <si>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</si>
  <si>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</si>
  <si>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</si>
  <si>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</si>
  <si>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</si>
  <si>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</si>
  <si>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</si>
  <si>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</si>
  <si>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</si>
  <si>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</si>
  <si>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</si>
  <si>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</si>
  <si>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</si>
  <si>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</si>
  <si>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</si>
  <si>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</si>
  <si>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</si>
  <si>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</si>
  <si>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</si>
  <si>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</si>
  <si>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</si>
  <si>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</si>
  <si>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</si>
  <si>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</si>
  <si>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</si>
  <si>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</si>
  <si>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</si>
  <si>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</si>
  <si>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</si>
  <si>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</si>
  <si>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</si>
  <si>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</si>
  <si>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</si>
  <si>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</si>
  <si>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</si>
  <si>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</si>
  <si>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</si>
  <si>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</si>
  <si>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</si>
  <si>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</si>
  <si>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</si>
  <si>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</si>
  <si>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</si>
  <si>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</si>
  <si>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</si>
  <si>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</si>
  <si>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</si>
  <si>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</si>
  <si>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</si>
  <si>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</si>
  <si>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</si>
  <si>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</si>
  <si>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</si>
  <si>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</si>
  <si>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</si>
  <si>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</si>
  <si>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</si>
  <si>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</si>
  <si>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</si>
  <si>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</si>
  <si>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</si>
  <si>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</si>
  <si>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</si>
  <si>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</si>
  <si>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</si>
  <si>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</si>
  <si>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</si>
  <si>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</si>
  <si>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</si>
  <si>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</si>
  <si>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</si>
  <si>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</si>
  <si>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</si>
  <si>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</si>
  <si>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</si>
  <si>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</si>
  <si>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</si>
  <si>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</si>
  <si>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</si>
  <si>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</si>
  <si>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</si>
  <si>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</si>
  <si>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</si>
  <si>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</si>
  <si>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</si>
  <si>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</si>
  <si>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</si>
  <si>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</si>
  <si>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</si>
  <si>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</si>
  <si>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</si>
  <si>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</si>
  <si>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</si>
  <si>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</si>
  <si>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</si>
  <si>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</si>
  <si>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</si>
  <si>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</si>
  <si>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</si>
  <si>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</si>
  <si>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</si>
  <si>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</si>
  <si>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</si>
  <si>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</si>
  <si>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</si>
  <si>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</si>
  <si>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</si>
  <si>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</si>
  <si>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</si>
  <si>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</si>
  <si>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</si>
  <si>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</si>
  <si>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</si>
  <si>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</si>
  <si>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</si>
  <si>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</si>
  <si>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</si>
  <si>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</si>
  <si>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</si>
  <si>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</si>
  <si>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</si>
  <si>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</si>
  <si>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</si>
  <si>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</si>
  <si>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</si>
  <si>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</si>
  <si>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</si>
  <si>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</si>
  <si>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</si>
  <si>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</si>
  <si>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</si>
  <si>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</si>
  <si>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</si>
  <si>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</si>
  <si>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</si>
  <si>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</si>
  <si>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</si>
  <si>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</si>
  <si>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</si>
  <si>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</si>
  <si>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</si>
  <si>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</si>
  <si>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</si>
  <si>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</si>
  <si>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</si>
  <si>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</si>
  <si>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</si>
  <si>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</si>
  <si>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</si>
  <si>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</si>
  <si>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</si>
  <si>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</si>
  <si>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</si>
  <si>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</si>
  <si>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</si>
  <si>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</si>
  <si>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</si>
  <si>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</si>
  <si>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</si>
  <si>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</si>
  <si>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</si>
  <si>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</si>
  <si>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</si>
  <si>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</si>
  <si>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</si>
  <si>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</si>
  <si>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</si>
  <si>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</si>
  <si>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</si>
  <si>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</si>
  <si>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</si>
  <si>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</si>
  <si>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</si>
  <si>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</si>
  <si>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</si>
  <si>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</si>
  <si>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</si>
  <si>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</si>
  <si>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</si>
  <si>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</si>
  <si>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</si>
  <si>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</si>
  <si>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</si>
  <si>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</si>
  <si>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</si>
  <si>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</si>
  <si>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</si>
  <si>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</si>
  <si>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</si>
  <si>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</si>
  <si>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</si>
  <si>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</si>
  <si>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</si>
  <si>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</si>
  <si>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</si>
  <si>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</si>
  <si>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</si>
  <si>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</si>
  <si>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</si>
  <si>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</si>
  <si>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</si>
  <si>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</si>
  <si>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</si>
  <si>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</si>
  <si>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</si>
  <si>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</si>
  <si>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</si>
  <si>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</si>
  <si>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</si>
  <si>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</si>
  <si>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</si>
  <si>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</si>
  <si>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</si>
  <si>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</si>
  <si>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</si>
  <si>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</si>
  <si>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</si>
  <si>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</si>
  <si>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</si>
  <si>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</si>
  <si>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</si>
  <si>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</si>
  <si>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</si>
  <si>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</si>
  <si>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</si>
  <si>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</si>
  <si>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</si>
  <si>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</si>
  <si>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</si>
  <si>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</si>
  <si>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</si>
  <si>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</si>
  <si>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</si>
  <si>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</si>
  <si>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</si>
  <si>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</si>
  <si>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</si>
  <si>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</si>
  <si>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</si>
  <si>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</si>
  <si>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</si>
  <si>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</si>
  <si>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</si>
  <si>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</si>
  <si>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</si>
  <si>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</si>
  <si>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</si>
  <si>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</si>
  <si>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</si>
  <si>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</si>
  <si>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</si>
  <si>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</si>
  <si>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</si>
  <si>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</si>
  <si>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</si>
  <si>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</si>
  <si>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</si>
  <si>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</si>
  <si>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</si>
  <si>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</si>
  <si>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</si>
  <si>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</si>
  <si>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</si>
  <si>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</si>
  <si>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</si>
  <si>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</si>
  <si>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</si>
  <si>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</si>
  <si>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</si>
  <si>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</si>
  <si>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</si>
  <si>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</si>
  <si>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</si>
  <si>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</si>
  <si>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</si>
  <si>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</si>
  <si>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</si>
  <si>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</si>
  <si>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</si>
  <si>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</si>
  <si>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</si>
  <si>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</si>
  <si>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</si>
  <si>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</si>
  <si>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</si>
  <si>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</si>
  <si>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</si>
  <si>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</si>
  <si>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</si>
  <si>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</si>
  <si>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</si>
  <si>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</si>
  <si>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</si>
  <si>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</si>
  <si>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</si>
  <si>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</si>
  <si>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</si>
  <si>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</si>
  <si>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</si>
  <si>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</si>
  <si>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</si>
  <si>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</si>
  <si>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</si>
  <si>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</si>
  <si>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</si>
  <si>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</si>
  <si>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</si>
  <si>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</si>
  <si>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</si>
  <si>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</si>
  <si>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</si>
  <si>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</si>
  <si>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</si>
  <si>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</si>
  <si>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</si>
  <si>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</si>
  <si>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</si>
  <si>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</si>
  <si>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</si>
  <si>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</si>
  <si>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</si>
  <si>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</si>
  <si>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</si>
  <si>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</si>
  <si>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</si>
  <si>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</si>
  <si>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</si>
  <si>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</si>
  <si>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</si>
  <si>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</si>
  <si>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</si>
  <si>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</si>
  <si>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</si>
  <si>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</si>
  <si>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</si>
  <si>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</si>
  <si>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</si>
  <si>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</si>
  <si>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</si>
  <si>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</si>
  <si>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</si>
  <si>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</si>
  <si>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</si>
  <si>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</si>
  <si>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</si>
  <si>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</si>
  <si>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</si>
  <si>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</si>
  <si>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</si>
  <si>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</si>
  <si>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</si>
  <si>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</si>
  <si>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</si>
  <si>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</si>
  <si>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</si>
  <si>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</si>
  <si>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</si>
  <si>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</si>
  <si>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</si>
  <si>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</si>
  <si>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</si>
  <si>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</si>
  <si>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</si>
  <si>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</si>
  <si>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</si>
  <si>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</si>
  <si>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</si>
  <si>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</si>
  <si>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</si>
  <si>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</si>
  <si>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</si>
  <si>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</si>
  <si>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</si>
  <si>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</si>
  <si>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</si>
  <si>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</si>
  <si>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</si>
  <si>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</si>
  <si>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</si>
  <si>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</si>
  <si>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</si>
  <si>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</si>
  <si>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</si>
  <si>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</si>
  <si>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</si>
  <si>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</si>
  <si>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</si>
  <si>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</si>
  <si>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</si>
  <si>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</si>
  <si>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</si>
  <si>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</si>
  <si>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</si>
  <si>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</si>
  <si>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</si>
  <si>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</si>
  <si>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</si>
  <si>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</si>
  <si>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</si>
  <si>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</si>
  <si>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</si>
  <si>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</si>
  <si>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</si>
  <si>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</si>
  <si>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</si>
  <si>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</si>
  <si>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</si>
  <si>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</si>
  <si>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</si>
  <si>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</si>
  <si>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</si>
  <si>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</si>
  <si>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</si>
  <si>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</si>
  <si>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</si>
  <si>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</si>
  <si>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</si>
  <si>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</si>
  <si>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</si>
  <si>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</si>
  <si>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</si>
  <si>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</si>
  <si>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</si>
  <si>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</si>
  <si>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</si>
  <si>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</si>
  <si>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</si>
  <si>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</si>
  <si>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</si>
  <si>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</si>
  <si>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</si>
  <si>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</si>
  <si>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</si>
  <si>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</si>
  <si>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</si>
  <si>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</si>
  <si>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</si>
  <si>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</si>
  <si>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</si>
  <si>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</si>
  <si>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</si>
  <si>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</si>
  <si>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</si>
  <si>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</si>
  <si>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</si>
  <si>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</si>
  <si>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</si>
  <si>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</si>
  <si>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</si>
  <si>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</si>
  <si>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</si>
  <si>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</si>
  <si>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</si>
  <si>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</si>
  <si>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</si>
  <si>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</si>
  <si>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</si>
  <si>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</si>
  <si>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</si>
  <si>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</si>
  <si>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</si>
  <si>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</si>
  <si>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</si>
  <si>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</si>
  <si>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</si>
  <si>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</si>
  <si>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</si>
  <si>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</si>
  <si>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</si>
  <si>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</si>
  <si>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</si>
  <si>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</si>
  <si>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</si>
  <si>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</si>
  <si>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</si>
  <si>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</si>
  <si>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</si>
  <si>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</si>
  <si>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</si>
  <si>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</si>
  <si>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</si>
  <si>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</si>
  <si>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</si>
  <si>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</si>
  <si>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</si>
  <si>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</si>
  <si>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</si>
  <si>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</si>
  <si>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</si>
  <si>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</si>
  <si>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</si>
  <si>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</si>
  <si>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</si>
  <si>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</si>
  <si>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</si>
  <si>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</si>
  <si>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</si>
  <si>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</si>
  <si>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</si>
  <si>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</si>
  <si>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</si>
  <si>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</si>
  <si>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</si>
  <si>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</si>
  <si>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</si>
  <si>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</si>
  <si>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</si>
  <si>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</si>
  <si>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</si>
  <si>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</si>
  <si>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</si>
  <si>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</si>
  <si>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</si>
  <si>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</si>
  <si>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</si>
  <si>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</si>
  <si>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</si>
  <si>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</si>
  <si>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</si>
  <si>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</si>
  <si>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</si>
  <si>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</si>
  <si>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</si>
  <si>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</si>
  <si>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</si>
  <si>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</si>
  <si>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</si>
  <si>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</si>
  <si>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</si>
  <si>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</si>
  <si>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</si>
  <si>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</si>
  <si>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</si>
  <si>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</si>
  <si>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</si>
  <si>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</si>
  <si>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</si>
  <si>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</si>
  <si>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</si>
  <si>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</si>
  <si>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</si>
  <si>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</si>
  <si>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</si>
  <si>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</si>
  <si>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</si>
  <si>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</si>
  <si>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</si>
  <si>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</si>
  <si>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</si>
  <si>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</si>
  <si>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</si>
  <si>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</si>
  <si>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</si>
  <si>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</si>
  <si>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</si>
  <si>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</si>
  <si>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</si>
  <si>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</si>
  <si>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</si>
  <si>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</si>
  <si>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</si>
  <si>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</si>
  <si>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</si>
  <si>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</si>
  <si>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</si>
  <si>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</si>
  <si>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</si>
  <si>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</si>
  <si>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</si>
  <si>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</si>
  <si>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</si>
  <si>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</si>
  <si>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</si>
  <si>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</si>
  <si>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</si>
  <si>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</si>
  <si>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</si>
  <si>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</si>
  <si>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</si>
  <si>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</si>
  <si>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</si>
  <si>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</si>
  <si>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</si>
  <si>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</si>
  <si>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</si>
  <si>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</si>
  <si>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</si>
  <si>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</si>
  <si>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</si>
  <si>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</si>
  <si>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</si>
  <si>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</si>
  <si>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</si>
  <si>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</si>
  <si>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</si>
  <si>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</si>
  <si>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</si>
  <si>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</si>
  <si>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</si>
  <si>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</si>
  <si>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</si>
  <si>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</si>
  <si>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</si>
  <si>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</si>
  <si>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</si>
  <si>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</si>
  <si>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</si>
  <si>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</si>
  <si>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</si>
  <si>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</si>
  <si>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</si>
  <si>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</si>
  <si>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</si>
  <si>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</si>
  <si>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</si>
  <si>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</si>
  <si>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</si>
  <si>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</si>
  <si>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</si>
  <si>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</si>
  <si>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</si>
  <si>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</si>
  <si>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</si>
  <si>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</si>
  <si>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</si>
  <si>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</si>
  <si>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</si>
  <si>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</si>
  <si>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</si>
  <si>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</si>
  <si>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</si>
  <si>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</si>
  <si>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</si>
  <si>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</si>
  <si>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</si>
  <si>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</si>
  <si>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</si>
  <si>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</si>
  <si>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</si>
  <si>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</si>
  <si>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</si>
  <si>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</si>
  <si>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</si>
  <si>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</si>
  <si>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</si>
  <si>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</si>
  <si>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</si>
  <si>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</si>
  <si>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</si>
  <si>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</si>
  <si>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</si>
  <si>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</si>
  <si>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</si>
  <si>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</si>
  <si>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</si>
  <si>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</si>
  <si>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</si>
  <si>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</si>
  <si>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</si>
  <si>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</si>
  <si>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</si>
  <si>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</si>
  <si>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</si>
  <si>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</si>
  <si>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</si>
  <si>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</si>
  <si>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</si>
  <si>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</si>
  <si>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</si>
  <si>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</si>
  <si>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</si>
  <si>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</si>
  <si>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</si>
  <si>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</si>
  <si>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</si>
  <si>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</si>
  <si>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</si>
  <si>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</si>
  <si>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</si>
  <si>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</si>
  <si>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</si>
  <si>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</si>
  <si>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</si>
  <si>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</si>
  <si>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</si>
  <si>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</si>
  <si>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</si>
  <si>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</si>
  <si>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</si>
  <si>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</si>
  <si>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</si>
  <si>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</si>
  <si>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</si>
  <si>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</si>
  <si>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</si>
  <si>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</si>
  <si>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</si>
  <si>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</si>
  <si>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</si>
  <si>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</si>
  <si>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</si>
  <si>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</si>
  <si>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</si>
  <si>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</si>
  <si>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</si>
  <si>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</si>
  <si>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</si>
  <si>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</si>
  <si>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</si>
  <si>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</si>
  <si>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</si>
  <si>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</si>
  <si>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</si>
  <si>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</si>
  <si>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</si>
  <si>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</si>
  <si>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</si>
  <si>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</si>
  <si>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</si>
  <si>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</si>
  <si>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</si>
  <si>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</si>
  <si>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</si>
  <si>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</si>
  <si>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</si>
  <si>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</si>
  <si>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</si>
  <si>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</si>
  <si>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</si>
  <si>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</si>
  <si>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</si>
  <si>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</si>
  <si>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</si>
  <si>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</si>
  <si>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</si>
  <si>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</si>
  <si>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</si>
  <si>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</si>
  <si>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</si>
  <si>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</si>
  <si>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</si>
  <si>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</si>
  <si>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</si>
  <si>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</si>
  <si>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</si>
  <si>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</si>
  <si>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</si>
  <si>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</si>
  <si>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</si>
  <si>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</si>
  <si>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</si>
  <si>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</si>
  <si>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</si>
  <si>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</si>
  <si>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</si>
  <si>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</si>
  <si>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</si>
  <si>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</si>
  <si>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</si>
  <si>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</si>
  <si>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</si>
  <si>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</si>
  <si>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</si>
  <si>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</si>
  <si>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</si>
  <si>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</si>
  <si>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</si>
  <si>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</si>
  <si>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</si>
  <si>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</si>
  <si>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</si>
  <si>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</si>
  <si>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</si>
  <si>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</si>
  <si>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</si>
  <si>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</si>
  <si>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</si>
  <si>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</si>
  <si>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</si>
  <si>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</si>
  <si>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</si>
  <si>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</si>
  <si>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</si>
  <si>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</si>
  <si>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</si>
  <si>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</si>
  <si>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</si>
  <si>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</si>
  <si>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</si>
  <si>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</si>
  <si>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</si>
  <si>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</si>
  <si>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</si>
  <si>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</si>
  <si>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</si>
  <si>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</si>
  <si>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</si>
  <si>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</si>
  <si>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</si>
  <si>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</si>
  <si>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</si>
  <si>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</si>
  <si>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</si>
  <si>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</si>
  <si>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</si>
  <si>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</si>
  <si>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</si>
  <si>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</si>
  <si>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</si>
  <si>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</si>
  <si>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</si>
  <si>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</si>
  <si>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</si>
  <si>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</si>
  <si>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</si>
  <si>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</si>
  <si>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</si>
  <si>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</si>
  <si>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</si>
  <si>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</si>
  <si>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</si>
  <si>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</si>
  <si>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</si>
  <si>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</si>
  <si>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</si>
  <si>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</si>
  <si>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</si>
  <si>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</si>
  <si>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</si>
  <si>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</si>
  <si>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</si>
  <si>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</si>
  <si>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</si>
  <si>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</si>
  <si>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</si>
  <si>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</si>
  <si>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</si>
  <si>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</si>
  <si>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</si>
  <si>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</si>
  <si>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</si>
  <si>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</si>
  <si>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</si>
  <si>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</si>
  <si>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</si>
  <si>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</si>
  <si>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</si>
  <si>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</si>
  <si>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</si>
  <si>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</si>
  <si>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</si>
  <si>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</si>
  <si>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</si>
  <si>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</si>
  <si>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</si>
  <si>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</si>
  <si>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</si>
  <si>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</si>
  <si>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</si>
  <si>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</si>
  <si>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</si>
  <si>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</si>
  <si>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</si>
  <si>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</si>
  <si>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</si>
  <si>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</si>
  <si>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</si>
  <si>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</si>
  <si>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</si>
  <si>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</si>
  <si>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</si>
  <si>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</si>
  <si>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</si>
  <si>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</si>
  <si>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</si>
  <si>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</si>
  <si>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</si>
  <si>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</si>
  <si>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</si>
  <si>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</si>
  <si>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</si>
  <si>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</si>
  <si>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</si>
  <si>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</si>
  <si>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</si>
  <si>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</si>
  <si>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</si>
  <si>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</si>
  <si>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</si>
  <si>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</si>
  <si>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</si>
  <si>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</si>
  <si>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</si>
  <si>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</si>
  <si>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</si>
  <si>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</si>
  <si>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</si>
  <si>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</si>
  <si>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</si>
  <si>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</si>
  <si>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</si>
  <si>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</si>
  <si>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</si>
  <si>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</si>
  <si>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</si>
  <si>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</si>
  <si>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</si>
  <si>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</si>
  <si>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</si>
  <si>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</si>
  <si>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</si>
  <si>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</si>
  <si>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</si>
  <si>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</si>
  <si>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</si>
  <si>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</si>
  <si>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</si>
  <si>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</si>
  <si>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</si>
  <si>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</si>
  <si>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</si>
  <si>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</si>
  <si>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</si>
  <si>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</si>
  <si>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</si>
  <si>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</si>
  <si>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</si>
  <si>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</si>
  <si>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</si>
  <si>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</si>
  <si>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</si>
  <si>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</si>
  <si>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</si>
  <si>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</si>
  <si>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</si>
  <si>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</si>
  <si>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</si>
  <si>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</si>
  <si>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</si>
  <si>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</si>
  <si>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</si>
  <si>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</si>
  <si>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</si>
  <si>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</si>
  <si>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</si>
  <si>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</si>
  <si>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</si>
  <si>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</si>
  <si>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</si>
  <si>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</si>
  <si>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</si>
  <si>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</si>
  <si>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</si>
  <si>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</si>
  <si>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</si>
  <si>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</si>
  <si>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</si>
  <si>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</si>
  <si>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</si>
  <si>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</si>
  <si>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</si>
  <si>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</si>
  <si>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</si>
  <si>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</si>
  <si>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</si>
  <si>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</si>
  <si>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</si>
  <si>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</si>
  <si>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</si>
  <si>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</si>
  <si>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</si>
  <si>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</si>
  <si>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</si>
  <si>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</si>
  <si>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</si>
  <si>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</si>
  <si>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</si>
  <si>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</si>
  <si>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</si>
  <si>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</si>
  <si>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</si>
  <si>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</si>
  <si>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</si>
  <si>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</si>
  <si>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</si>
  <si>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</si>
  <si>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</si>
  <si>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</si>
  <si>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</si>
  <si>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</si>
  <si>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</si>
  <si>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</si>
  <si>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</si>
  <si>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</si>
  <si>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</si>
  <si>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</si>
  <si>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</si>
  <si>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</si>
  <si>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</si>
  <si>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</si>
  <si>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</si>
  <si>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</si>
  <si>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</si>
  <si>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</si>
  <si>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</si>
  <si>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</si>
  <si>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</si>
  <si>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</si>
  <si>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</si>
  <si>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</si>
  <si>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</si>
  <si>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</si>
  <si>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</si>
  <si>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</si>
  <si>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</si>
  <si>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</si>
  <si>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</si>
  <si>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</si>
  <si>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</si>
  <si>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</si>
  <si>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</si>
  <si>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</si>
  <si>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</si>
  <si>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</si>
  <si>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</si>
  <si>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</si>
  <si>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</si>
  <si>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</si>
  <si>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</si>
  <si>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</si>
  <si>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</si>
  <si>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</si>
  <si>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</si>
  <si>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</si>
  <si>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</si>
  <si>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</si>
  <si>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</si>
  <si>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</si>
  <si>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</si>
  <si>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</si>
  <si>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</si>
  <si>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</si>
  <si>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</si>
  <si>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</si>
  <si>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</si>
  <si>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</si>
  <si>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</si>
  <si>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</si>
  <si>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</si>
  <si>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</si>
  <si>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</si>
  <si>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</si>
  <si>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</si>
  <si>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</si>
  <si>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</si>
  <si>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</si>
  <si>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</si>
  <si>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</si>
  <si>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</si>
  <si>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</si>
  <si>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</si>
  <si>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</si>
  <si>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</si>
  <si>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</si>
  <si>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</si>
  <si>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</si>
  <si>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</si>
  <si>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</si>
  <si>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</si>
  <si>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</si>
  <si>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</si>
  <si>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</si>
  <si>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</si>
  <si>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</si>
  <si>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</si>
  <si>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</si>
  <si>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</si>
  <si>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</si>
  <si>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</si>
  <si>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</si>
  <si>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</si>
  <si>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</si>
  <si>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</si>
  <si>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</si>
  <si>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</si>
  <si>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</si>
  <si>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</si>
  <si>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</si>
  <si>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</si>
  <si>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</si>
  <si>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</si>
  <si>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</si>
  <si>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</si>
  <si>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</si>
  <si>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</si>
  <si>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</si>
  <si>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</si>
  <si>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</si>
  <si>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</si>
  <si>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</si>
  <si>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</si>
  <si>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</si>
  <si>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</si>
  <si>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</si>
  <si>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</si>
  <si>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</si>
  <si>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</si>
  <si>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</si>
  <si>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</si>
  <si>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</si>
  <si>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</si>
  <si>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</si>
  <si>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</si>
  <si>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</si>
  <si>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</si>
  <si>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</si>
  <si>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</si>
  <si>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</si>
  <si>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</si>
  <si>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</si>
  <si>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</si>
  <si>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</si>
  <si>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</si>
  <si>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</si>
  <si>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</si>
  <si>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</si>
  <si>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</si>
  <si>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</si>
  <si>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</si>
  <si>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</si>
  <si>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</si>
  <si>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</si>
  <si>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</si>
  <si>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</si>
  <si>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</si>
  <si>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</si>
  <si>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</si>
  <si>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</si>
  <si>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</si>
  <si>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</si>
  <si>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</si>
  <si>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</si>
  <si>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</si>
  <si>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</si>
  <si>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</si>
  <si>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</si>
  <si>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</si>
  <si>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</si>
  <si>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</si>
  <si>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</si>
  <si>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</si>
  <si>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</si>
  <si>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</si>
  <si>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</si>
  <si>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</si>
  <si>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</si>
  <si>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</si>
  <si>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</si>
  <si>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</si>
  <si>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</si>
  <si>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</si>
  <si>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</si>
  <si>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</si>
  <si>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</si>
  <si>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</si>
  <si>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</si>
  <si>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</si>
  <si>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</si>
  <si>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</si>
  <si>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</si>
  <si>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</si>
  <si>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</si>
  <si>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</si>
  <si>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</si>
  <si>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</si>
  <si>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</si>
  <si>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</si>
  <si>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</si>
  <si>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</si>
  <si>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</si>
  <si>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</si>
  <si>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</si>
  <si>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</si>
  <si>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</si>
  <si>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</si>
  <si>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</si>
  <si>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</si>
  <si>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</si>
  <si>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</si>
  <si>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</si>
  <si>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</si>
  <si>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</si>
  <si>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</si>
  <si>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</si>
  <si>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</si>
  <si>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</si>
  <si>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</si>
  <si>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</si>
  <si>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</si>
  <si>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</si>
  <si>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</si>
  <si>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</si>
  <si>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</si>
  <si>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</si>
  <si>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</si>
  <si>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</si>
  <si>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</si>
  <si>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</si>
  <si>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</si>
  <si>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</si>
  <si>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</si>
  <si>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</si>
  <si>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</si>
  <si>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</si>
  <si>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</si>
  <si>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</si>
  <si>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</si>
  <si>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</si>
  <si>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</si>
  <si>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</si>
  <si>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</si>
  <si>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</si>
  <si>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</si>
  <si>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</si>
  <si>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</si>
  <si>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</si>
  <si>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</si>
  <si>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</si>
  <si>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</si>
  <si>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</si>
  <si>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</si>
  <si>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</si>
  <si>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</si>
  <si>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</si>
  <si>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</si>
  <si>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</si>
  <si>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</si>
  <si>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</si>
  <si>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</si>
  <si>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</si>
  <si>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</si>
  <si>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</si>
  <si>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</si>
  <si>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</si>
  <si>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</si>
  <si>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</si>
  <si>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</si>
  <si>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</si>
  <si>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</si>
  <si>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</si>
  <si>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</si>
  <si>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</si>
  <si>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</si>
  <si>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</si>
  <si>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</si>
  <si>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</si>
  <si>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</si>
  <si>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</si>
  <si>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</si>
  <si>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</si>
  <si>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</si>
  <si>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</si>
  <si>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</si>
  <si>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</si>
  <si>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</si>
  <si>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</si>
  <si>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</si>
  <si>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</si>
  <si>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</si>
  <si>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</si>
  <si>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</si>
  <si>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</si>
  <si>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</si>
  <si>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</si>
  <si>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</si>
  <si>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</si>
  <si>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</si>
  <si>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</si>
  <si>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</si>
  <si>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</si>
  <si>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</si>
  <si>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</si>
  <si>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</si>
  <si>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</si>
  <si>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</si>
  <si>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</si>
  <si>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</si>
  <si>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</si>
  <si>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</si>
  <si>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</si>
  <si>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</si>
  <si>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</si>
  <si>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</si>
  <si>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</si>
  <si>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</si>
  <si>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</si>
  <si>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</si>
  <si>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</si>
  <si>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</si>
  <si>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</si>
  <si>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</si>
  <si>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</si>
  <si>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</si>
  <si>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</si>
  <si>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</si>
  <si>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</si>
  <si>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</si>
  <si>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</si>
  <si>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</si>
  <si>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</si>
  <si>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</si>
  <si>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</si>
  <si>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</si>
  <si>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</si>
  <si>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</si>
  <si>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</si>
  <si>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</si>
  <si>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</si>
  <si>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</si>
  <si>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</si>
  <si>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</si>
  <si>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</si>
  <si>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</si>
  <si>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</si>
  <si>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</si>
  <si>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</si>
  <si>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</si>
  <si>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</si>
  <si>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</si>
  <si>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</si>
  <si>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</si>
  <si>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</si>
  <si>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</si>
  <si>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</si>
  <si>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</si>
  <si>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</si>
  <si>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</si>
  <si>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</si>
  <si>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</si>
  <si>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</si>
  <si>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</si>
  <si>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</si>
  <si>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</si>
  <si>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</si>
  <si>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</si>
  <si>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</si>
  <si>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</si>
  <si>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</si>
  <si>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</si>
  <si>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</si>
  <si>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</si>
  <si>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</si>
  <si>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</si>
  <si>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</si>
  <si>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</si>
  <si>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</si>
  <si>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</si>
  <si>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</si>
  <si>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</si>
  <si>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</si>
  <si>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</si>
  <si>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</si>
  <si>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</si>
  <si>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</si>
  <si>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</si>
  <si>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</si>
  <si>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</si>
  <si>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</si>
  <si>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</si>
  <si>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</si>
  <si>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</si>
  <si>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</si>
  <si>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</si>
  <si>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</si>
  <si>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</si>
  <si>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</si>
  <si>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</si>
  <si>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</si>
  <si>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</si>
  <si>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</si>
  <si>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</si>
  <si>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</si>
  <si>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</si>
  <si>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</si>
  <si>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</si>
  <si>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</si>
  <si>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</si>
  <si>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</si>
  <si>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</si>
  <si>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</si>
  <si>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</si>
  <si>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</si>
  <si>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</si>
  <si>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</si>
  <si>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</si>
  <si>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</si>
  <si>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</si>
  <si>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</si>
  <si>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</si>
  <si>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</si>
  <si>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</si>
  <si>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</si>
  <si>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</si>
  <si>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</si>
  <si>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</si>
  <si>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</si>
  <si>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</si>
  <si>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</si>
  <si>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</si>
  <si>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</si>
  <si>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</si>
  <si>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</si>
  <si>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</si>
  <si>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</si>
  <si>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</si>
  <si>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</si>
  <si>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</si>
  <si>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</si>
  <si>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</si>
  <si>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</si>
  <si>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</si>
  <si>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</si>
  <si>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</si>
  <si>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</si>
  <si>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</si>
  <si>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</si>
  <si>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</si>
  <si>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</si>
  <si>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</si>
  <si>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</si>
  <si>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</si>
  <si>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</si>
  <si>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</si>
  <si>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</si>
  <si>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</si>
  <si>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</si>
  <si>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</si>
  <si>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</si>
  <si>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</si>
  <si>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</si>
  <si>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</si>
  <si>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</si>
  <si>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</si>
  <si>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</si>
  <si>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</si>
  <si>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</si>
  <si>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</si>
  <si>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</si>
  <si>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</si>
  <si>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</si>
  <si>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</si>
  <si>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</si>
  <si>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</si>
  <si>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</si>
  <si>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</si>
  <si>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</si>
  <si>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</si>
  <si>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</si>
  <si>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</si>
  <si>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</si>
  <si>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</si>
  <si>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</si>
  <si>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</si>
  <si>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</si>
  <si>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</si>
  <si>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</si>
  <si>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</si>
  <si>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</si>
  <si>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</si>
  <si>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</si>
  <si>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</si>
  <si>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</si>
  <si>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</si>
  <si>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</si>
  <si>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</si>
  <si>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</si>
  <si>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</si>
  <si>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</si>
  <si>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</si>
  <si>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</si>
  <si>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</si>
  <si>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</si>
  <si>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</si>
  <si>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</si>
  <si>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</si>
  <si>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</si>
  <si>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</si>
  <si>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</si>
  <si>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</si>
  <si>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</si>
  <si>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</si>
  <si>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</si>
  <si>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</si>
  <si>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</si>
  <si>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</si>
  <si>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</si>
  <si>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</si>
  <si>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</si>
  <si>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</si>
  <si>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</si>
  <si>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</si>
  <si>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</si>
  <si>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</si>
  <si>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</si>
  <si>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</si>
  <si>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</si>
  <si>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</si>
  <si>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</si>
  <si>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</si>
  <si>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</si>
  <si>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</si>
  <si>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</si>
  <si>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</si>
  <si>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</si>
  <si>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</si>
  <si>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</si>
  <si>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</si>
  <si>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</si>
  <si>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</si>
  <si>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</si>
  <si>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</si>
  <si>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</si>
  <si>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</si>
  <si>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</si>
  <si>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</si>
  <si>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</si>
  <si>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</si>
  <si>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</si>
  <si>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</si>
  <si>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</si>
  <si>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</si>
  <si>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</si>
  <si>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</si>
  <si>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</si>
  <si>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</si>
  <si>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</si>
  <si>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</si>
  <si>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</si>
  <si>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</si>
  <si>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</si>
  <si>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</si>
  <si>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</si>
  <si>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</si>
  <si>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</si>
  <si>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</si>
  <si>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</si>
  <si>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</si>
  <si>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</si>
  <si>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</si>
  <si>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</si>
  <si>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</si>
  <si>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</si>
  <si>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</si>
  <si>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</si>
  <si>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</si>
  <si>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</si>
  <si>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</si>
  <si>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</si>
  <si>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</si>
  <si>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</si>
  <si>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</si>
  <si>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</si>
  <si>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</si>
  <si>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</si>
  <si>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</si>
  <si>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</si>
  <si>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</si>
  <si>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</si>
  <si>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</si>
  <si>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</si>
  <si>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</si>
  <si>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</si>
  <si>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</si>
  <si>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</si>
  <si>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</si>
  <si>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</si>
  <si>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</si>
  <si>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</si>
  <si>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</si>
  <si>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</si>
  <si>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</si>
  <si>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</si>
  <si>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</si>
  <si>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</si>
  <si>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</si>
  <si>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</si>
  <si>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</si>
  <si>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</si>
  <si>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</si>
  <si>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</si>
  <si>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</si>
  <si>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</si>
  <si>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</si>
  <si>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</si>
  <si>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</si>
  <si>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</si>
  <si>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</si>
  <si>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</si>
  <si>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</si>
  <si>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</si>
  <si>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</si>
  <si>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</si>
  <si>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</si>
  <si>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</si>
  <si>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</si>
  <si>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</si>
  <si>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</si>
  <si>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</si>
  <si>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</si>
  <si>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</si>
  <si>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</si>
  <si>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</si>
  <si>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</si>
  <si>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</si>
  <si>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</si>
  <si>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</si>
  <si>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</si>
  <si>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</si>
  <si>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</si>
  <si>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</si>
  <si>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</si>
  <si>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</si>
  <si>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</si>
  <si>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</si>
  <si>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</si>
  <si>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</si>
  <si>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</si>
  <si>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</si>
  <si>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</si>
  <si>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</si>
  <si>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</si>
  <si>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</si>
  <si>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</si>
  <si>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</si>
  <si>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</si>
  <si>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</si>
  <si>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</si>
  <si>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</si>
  <si>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</si>
  <si>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</si>
  <si>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</si>
  <si>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</si>
  <si>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</si>
  <si>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</si>
  <si>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</si>
  <si>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</si>
  <si>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</si>
  <si>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</si>
  <si>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</si>
  <si>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</si>
  <si>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</si>
  <si>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</si>
  <si>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</si>
  <si>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</si>
  <si>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</si>
  <si>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</si>
  <si>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</si>
  <si>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</si>
  <si>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</si>
  <si>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</si>
  <si>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</si>
  <si>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</si>
  <si>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</si>
  <si>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</si>
  <si>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</si>
  <si>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</si>
  <si>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</si>
  <si>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</si>
  <si>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</si>
  <si>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</si>
  <si>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</si>
  <si>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</si>
  <si>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</si>
  <si>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</si>
  <si>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</si>
  <si>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</si>
  <si>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</si>
  <si>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</si>
  <si>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</si>
  <si>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</si>
  <si>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</si>
  <si>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</si>
  <si>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</si>
  <si>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</si>
  <si>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</si>
  <si>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</si>
  <si>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</si>
  <si>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</si>
  <si>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</si>
  <si>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</si>
  <si>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</si>
  <si>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</si>
  <si>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</si>
  <si>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</si>
  <si>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</si>
  <si>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</si>
  <si>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</si>
  <si>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</si>
  <si>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</si>
  <si>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</si>
  <si>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</si>
  <si>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</si>
  <si>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</si>
  <si>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</si>
  <si>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</si>
  <si>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</si>
  <si>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</si>
  <si>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</si>
  <si>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</si>
  <si>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</si>
  <si>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</si>
  <si>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</si>
  <si>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</si>
  <si>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</si>
  <si>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</si>
  <si>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</si>
  <si>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</si>
  <si>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</si>
  <si>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</si>
  <si>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</si>
  <si>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</si>
  <si>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</si>
  <si>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</si>
  <si>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</si>
  <si>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</si>
  <si>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</si>
  <si>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</si>
  <si>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</si>
  <si>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</si>
  <si>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</si>
  <si>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</si>
  <si>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</si>
  <si>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</si>
  <si>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</si>
  <si>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</si>
  <si>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</si>
  <si>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</si>
  <si>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</si>
  <si>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</si>
  <si>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</si>
  <si>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</si>
  <si>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</si>
  <si>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</si>
  <si>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</si>
  <si>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</si>
  <si>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</si>
  <si>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</si>
  <si>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</si>
  <si>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</si>
  <si>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</si>
  <si>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</si>
  <si>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</si>
  <si>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</si>
  <si>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</si>
  <si>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</si>
  <si>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</si>
  <si>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</si>
  <si>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</si>
  <si>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</si>
  <si>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</si>
  <si>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</si>
  <si>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</si>
  <si>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</si>
  <si>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</si>
  <si>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</si>
  <si>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</si>
  <si>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</si>
  <si>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</si>
  <si>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</si>
  <si>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</si>
  <si>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</si>
  <si>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</si>
  <si>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</si>
  <si>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</si>
  <si>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</si>
  <si>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</si>
  <si>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</si>
  <si>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</si>
  <si>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</si>
  <si>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</si>
  <si>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</si>
  <si>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</si>
  <si>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</si>
  <si>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</si>
  <si>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</si>
  <si>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</si>
  <si>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</si>
  <si>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</si>
  <si>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</si>
  <si>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</si>
  <si>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</si>
  <si>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</si>
  <si>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</si>
  <si>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</si>
  <si>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</si>
  <si>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</si>
  <si>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</si>
  <si>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</si>
  <si>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</si>
  <si>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</si>
  <si>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</si>
  <si>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</si>
  <si>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</si>
  <si>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</si>
  <si>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</si>
  <si>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</si>
  <si>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</si>
  <si>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</si>
  <si>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</si>
  <si>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</si>
  <si>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</si>
  <si>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</si>
  <si>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</si>
  <si>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</si>
  <si>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</si>
  <si>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</si>
  <si>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</si>
  <si>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</si>
  <si>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</si>
  <si>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</si>
  <si>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</si>
  <si>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</si>
  <si>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</si>
  <si>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</si>
  <si>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</si>
  <si>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</si>
  <si>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</si>
  <si>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</si>
  <si>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</si>
  <si>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</si>
  <si>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</si>
  <si>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</si>
  <si>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</si>
  <si>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</si>
  <si>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</si>
  <si>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</si>
  <si>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</si>
  <si>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</si>
  <si>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</si>
  <si>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</si>
  <si>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</si>
  <si>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</si>
  <si>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</si>
  <si>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</si>
  <si>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</si>
  <si>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</si>
  <si>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</si>
  <si>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</si>
  <si>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</si>
  <si>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</si>
  <si>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</si>
  <si>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</si>
  <si>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</si>
  <si>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</si>
  <si>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</si>
  <si>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</si>
  <si>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</si>
  <si>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</si>
  <si>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</si>
  <si>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</si>
  <si>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</si>
  <si>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</si>
  <si>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</si>
  <si>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</si>
  <si>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</si>
  <si>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</si>
  <si>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</si>
  <si>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</si>
  <si>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</si>
  <si>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</si>
  <si>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</si>
  <si>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</si>
  <si>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</si>
  <si>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</si>
  <si>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</si>
  <si>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</si>
  <si>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</si>
  <si>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</si>
  <si>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</si>
  <si>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</si>
  <si>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</si>
  <si>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</si>
  <si>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</si>
  <si>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</si>
  <si>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</si>
  <si>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</si>
  <si>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</si>
  <si>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</si>
  <si>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</si>
  <si>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</si>
  <si>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</si>
  <si>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</si>
  <si>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</si>
  <si>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</si>
  <si>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</si>
  <si>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</si>
  <si>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</si>
  <si>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</si>
  <si>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</si>
  <si>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</si>
  <si>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</si>
  <si>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</si>
  <si>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</si>
  <si>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</si>
  <si>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</si>
  <si>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</si>
  <si>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</si>
  <si>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</si>
  <si>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</si>
  <si>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</si>
  <si>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</si>
  <si>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</si>
  <si>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</si>
  <si>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</si>
  <si>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</si>
  <si>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</si>
  <si>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</si>
  <si>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</si>
  <si>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</si>
  <si>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</si>
  <si>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</si>
  <si>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</si>
  <si>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</si>
  <si>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</si>
  <si>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</si>
  <si>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</si>
  <si>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</si>
  <si>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</si>
  <si>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</si>
  <si>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</si>
  <si>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</si>
  <si>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</si>
  <si>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</si>
  <si>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</si>
  <si>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</si>
  <si>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</si>
  <si>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</si>
  <si>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</si>
  <si>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</si>
  <si>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</si>
  <si>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</si>
  <si>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</si>
  <si>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</si>
  <si>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</si>
  <si>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</si>
  <si>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</si>
  <si>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</si>
  <si>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</si>
  <si>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</si>
  <si>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</si>
  <si>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</si>
  <si>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</si>
  <si>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</si>
  <si>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</si>
  <si>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</si>
  <si>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</si>
  <si>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</si>
  <si>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</si>
  <si>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</si>
  <si>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</si>
  <si>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</si>
  <si>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</si>
  <si>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</si>
  <si>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</si>
  <si>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</si>
  <si>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</si>
  <si>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</si>
  <si>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</si>
  <si>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</si>
  <si>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</si>
  <si>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</si>
  <si>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</si>
  <si>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</si>
  <si>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</si>
  <si>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</si>
  <si>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</si>
  <si>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</si>
  <si>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</si>
  <si>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</si>
  <si>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</si>
  <si>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</si>
  <si>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</si>
  <si>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</si>
  <si>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</si>
  <si>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</si>
  <si>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</si>
  <si>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</si>
  <si>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</si>
  <si>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</si>
  <si>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</si>
  <si>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</si>
  <si>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</si>
  <si>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</si>
  <si>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</si>
  <si>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</si>
  <si>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</si>
  <si>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</si>
  <si>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</si>
  <si>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</si>
  <si>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</si>
  <si>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</si>
  <si>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</si>
  <si>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</si>
  <si>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</si>
  <si>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</si>
  <si>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</si>
  <si>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</si>
  <si>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</si>
  <si>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</si>
  <si>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</si>
  <si>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</si>
  <si>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</si>
  <si>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</si>
  <si>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</si>
  <si>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</si>
  <si>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</si>
  <si>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</si>
  <si>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</si>
  <si>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</si>
  <si>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</si>
  <si>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</si>
  <si>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</si>
  <si>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</si>
  <si>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</si>
  <si>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</si>
  <si>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</si>
  <si>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</si>
  <si>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</si>
  <si>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</si>
  <si>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</si>
  <si>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</si>
  <si>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</si>
  <si>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</si>
  <si>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</si>
  <si>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</si>
  <si>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</si>
  <si>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</si>
  <si>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</si>
  <si>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</si>
  <si>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</si>
  <si>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</si>
  <si>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</si>
  <si>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</si>
  <si>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</si>
  <si>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</si>
  <si>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</si>
  <si>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</si>
  <si>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</si>
  <si>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</si>
  <si>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</si>
  <si>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</si>
  <si>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</si>
  <si>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</si>
  <si>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</si>
  <si>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</si>
  <si>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</si>
  <si>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</si>
  <si>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</si>
  <si>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</si>
  <si>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</si>
  <si>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</si>
  <si>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</si>
  <si>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</si>
  <si>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</si>
  <si>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</si>
  <si>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</si>
  <si>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</si>
  <si>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</si>
  <si>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</si>
  <si>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</si>
  <si>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</si>
  <si>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</si>
  <si>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</si>
  <si>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</si>
  <si>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</si>
  <si>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</si>
  <si>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</si>
  <si>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</si>
  <si>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</si>
  <si>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</si>
  <si>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</si>
  <si>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</si>
  <si>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</si>
  <si>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</si>
  <si>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</si>
  <si>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</si>
  <si>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</si>
  <si>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</si>
  <si>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</si>
  <si>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</si>
  <si>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</si>
  <si>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</si>
  <si>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</si>
  <si>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</si>
  <si>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</si>
  <si>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</si>
  <si>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</si>
  <si>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</si>
  <si>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</si>
  <si>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</si>
  <si>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</si>
  <si>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</si>
  <si>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</si>
  <si>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</si>
  <si>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</si>
  <si>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</si>
  <si>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</si>
  <si>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</si>
  <si>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</si>
  <si>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</si>
  <si>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</si>
  <si>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</si>
  <si>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</si>
  <si>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</si>
  <si>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</si>
  <si>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</si>
  <si>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</si>
  <si>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</si>
  <si>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</si>
  <si>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</si>
  <si>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</si>
  <si>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</si>
  <si>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</si>
  <si>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</si>
  <si>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</si>
  <si>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</si>
  <si>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</si>
  <si>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</si>
  <si>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</si>
  <si>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</si>
  <si>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</si>
  <si>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</si>
  <si>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</si>
  <si>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</si>
  <si>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</si>
  <si>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</si>
  <si>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</si>
  <si>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</si>
  <si>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</si>
  <si>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</si>
  <si>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</si>
  <si>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</si>
  <si>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</si>
  <si>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</si>
  <si>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</si>
  <si>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</si>
  <si>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</si>
  <si>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</si>
  <si>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</si>
  <si>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</si>
  <si>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</si>
  <si>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</si>
  <si>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</si>
  <si>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</si>
  <si>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</si>
  <si>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</si>
  <si>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</si>
  <si>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</si>
  <si>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</si>
  <si>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</si>
  <si>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</si>
  <si>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</si>
  <si>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</si>
  <si>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</si>
  <si>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</si>
  <si>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</si>
  <si>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</si>
  <si>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</si>
  <si>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</si>
  <si>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</si>
  <si>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</si>
  <si>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</si>
  <si>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</si>
  <si>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</si>
  <si>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</si>
  <si>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</si>
  <si>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</si>
  <si>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</si>
  <si>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</si>
  <si>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</si>
  <si>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</si>
  <si>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</si>
  <si>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</si>
  <si>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</si>
  <si>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</si>
  <si>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</si>
  <si>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</si>
  <si>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</si>
  <si>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</si>
  <si>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</si>
  <si>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</si>
  <si>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</si>
  <si>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</si>
  <si>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</si>
  <si>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</si>
  <si>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</si>
  <si>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</si>
  <si>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</si>
  <si>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</si>
  <si>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</si>
  <si>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</si>
  <si>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</si>
  <si>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</si>
  <si>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</si>
  <si>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</si>
  <si>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</si>
  <si>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</si>
  <si>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</si>
  <si>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</si>
  <si>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</si>
  <si>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</si>
  <si>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</si>
  <si>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</si>
  <si>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</si>
  <si>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</si>
  <si>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</si>
  <si>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</si>
  <si>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</si>
  <si>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</si>
  <si>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</si>
  <si>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</si>
  <si>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</si>
  <si>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</si>
  <si>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</si>
  <si>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</si>
  <si>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</si>
  <si>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</si>
  <si>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</si>
  <si>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</si>
  <si>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</si>
  <si>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</si>
  <si>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</si>
  <si>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</si>
  <si>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</si>
  <si>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</si>
  <si>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</si>
  <si>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</si>
  <si>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</si>
  <si>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</si>
  <si>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</si>
  <si>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</si>
  <si>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</si>
  <si>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</si>
  <si>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</si>
  <si>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</si>
  <si>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</si>
  <si>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</si>
  <si>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</si>
  <si>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</si>
  <si>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</si>
  <si>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</si>
  <si>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</si>
  <si>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</si>
  <si>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</si>
  <si>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</si>
  <si>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</si>
  <si>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</si>
  <si>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</si>
  <si>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</si>
  <si>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</si>
  <si>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</si>
  <si>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</si>
  <si>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</si>
  <si>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</si>
  <si>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</si>
  <si>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</si>
  <si>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</si>
  <si>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</si>
  <si>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</si>
  <si>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</si>
  <si>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</si>
  <si>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</si>
  <si>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</si>
  <si>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</si>
  <si>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</si>
  <si>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</si>
  <si>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</si>
  <si>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</si>
  <si>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</si>
  <si>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</si>
  <si>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</si>
  <si>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</si>
  <si>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</si>
  <si>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</si>
  <si>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</si>
  <si>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</si>
  <si>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</si>
  <si>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</si>
  <si>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</si>
  <si>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</si>
  <si>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</si>
  <si>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</si>
  <si>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</si>
  <si>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</si>
  <si>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</si>
  <si>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</si>
  <si>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</si>
  <si>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</si>
  <si>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</si>
  <si>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</si>
  <si>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</si>
  <si>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</si>
  <si>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</si>
  <si>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</si>
  <si>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</si>
  <si>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</si>
  <si>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</si>
  <si>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</si>
  <si>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</si>
  <si>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</si>
  <si>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</si>
  <si>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</si>
  <si>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</si>
  <si>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</si>
  <si>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</si>
  <si>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</si>
  <si>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</si>
  <si>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</si>
  <si>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</si>
  <si>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</si>
  <si>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</si>
  <si>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</si>
  <si>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</si>
  <si>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</si>
  <si>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</si>
  <si>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</si>
  <si>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</si>
  <si>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</si>
  <si>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</si>
  <si>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</si>
  <si>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</si>
  <si>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</si>
  <si>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</si>
  <si>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</si>
  <si>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</si>
  <si>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</si>
  <si>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</si>
  <si>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</si>
  <si>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</si>
  <si>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</si>
  <si>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</si>
  <si>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</si>
  <si>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</si>
  <si>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</si>
  <si>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</si>
  <si>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</si>
  <si>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</si>
  <si>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</si>
  <si>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</si>
  <si>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</si>
  <si>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</si>
  <si>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</si>
  <si>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</si>
  <si>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</si>
  <si>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</si>
  <si>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</si>
  <si>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</si>
  <si>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</si>
  <si>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</si>
  <si>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</si>
  <si>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</si>
  <si>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</si>
  <si>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</si>
  <si>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</si>
  <si>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</si>
  <si>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</si>
  <si>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</si>
  <si>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</si>
  <si>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</si>
  <si>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</si>
  <si>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</si>
  <si>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</si>
  <si>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</si>
  <si>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</si>
  <si>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</si>
  <si>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</si>
  <si>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</si>
  <si>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</si>
  <si>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</si>
  <si>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</si>
  <si>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</si>
  <si>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</si>
  <si>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</si>
  <si>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</si>
  <si>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</si>
  <si>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</si>
  <si>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</si>
  <si>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</si>
  <si>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</si>
  <si>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</si>
  <si>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</si>
  <si>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</si>
  <si>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</si>
  <si>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</si>
  <si>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</si>
  <si>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</si>
  <si>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</si>
  <si>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</si>
  <si>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</si>
  <si>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</si>
  <si>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</si>
  <si>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</si>
  <si>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</si>
  <si>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</si>
  <si>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</si>
  <si>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</si>
  <si>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</si>
  <si>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</si>
  <si>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</si>
  <si>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</si>
  <si>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</si>
  <si>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</si>
  <si>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</si>
  <si>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</si>
  <si>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</si>
  <si>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</si>
  <si>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</si>
  <si>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</si>
  <si>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</si>
  <si>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</si>
  <si>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</si>
  <si>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</si>
  <si>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</si>
  <si>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</si>
  <si>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</si>
  <si>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</si>
  <si>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</si>
  <si>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</si>
  <si>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</si>
  <si>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</si>
  <si>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</si>
  <si>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</si>
  <si>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</si>
  <si>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</si>
  <si>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</si>
  <si>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</si>
  <si>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</si>
  <si>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</si>
  <si>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</si>
  <si>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</si>
  <si>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</si>
  <si>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</si>
  <si>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</si>
  <si>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</si>
  <si>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</si>
  <si>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</si>
  <si>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</si>
  <si>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</si>
  <si>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</si>
  <si>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</si>
  <si>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</si>
  <si>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</si>
  <si>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</si>
  <si>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</si>
  <si>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</si>
  <si>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</si>
  <si>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</si>
  <si>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</si>
  <si>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</si>
  <si>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</si>
  <si>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</si>
  <si>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</si>
  <si>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</si>
  <si>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</si>
  <si>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</si>
  <si>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</si>
  <si>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</si>
  <si>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</si>
  <si>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</si>
  <si>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</si>
  <si>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</si>
  <si>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</si>
  <si>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</si>
  <si>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</si>
  <si>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</si>
  <si>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</si>
  <si>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</si>
  <si>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</si>
  <si>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</si>
  <si>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</si>
  <si>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</si>
  <si>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</si>
  <si>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</si>
  <si>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</si>
  <si>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</si>
  <si>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</si>
  <si>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</si>
  <si>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</si>
  <si>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</si>
  <si>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</si>
  <si>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</si>
  <si>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</si>
  <si>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</si>
  <si>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</si>
  <si>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</si>
  <si>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</si>
  <si>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</si>
  <si>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</si>
  <si>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</si>
  <si>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</si>
  <si>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</si>
  <si>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</si>
  <si>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</si>
  <si>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</si>
  <si>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</si>
  <si>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</si>
  <si>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</si>
  <si>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</si>
  <si>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</si>
  <si>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</si>
  <si>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</si>
  <si>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</si>
  <si>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</si>
  <si>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</si>
  <si>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</si>
  <si>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</si>
  <si>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</si>
  <si>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</si>
  <si>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</si>
  <si>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</si>
  <si>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</si>
  <si>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</si>
  <si>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</si>
  <si>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</si>
  <si>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</si>
  <si>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</si>
  <si>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</si>
  <si>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</si>
  <si>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</si>
  <si>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</si>
  <si>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</si>
  <si>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</si>
  <si>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</si>
  <si>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</si>
  <si>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</si>
  <si>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</si>
  <si>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</si>
  <si>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</si>
  <si>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</si>
  <si>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</si>
  <si>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</si>
  <si>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</si>
  <si>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</si>
  <si>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</si>
  <si>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</si>
  <si>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</si>
  <si>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</si>
  <si>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</si>
  <si>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</si>
  <si>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</si>
  <si>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</si>
  <si>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</si>
  <si>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</si>
  <si>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</si>
  <si>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</si>
  <si>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</si>
  <si>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</si>
  <si>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</si>
  <si>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</si>
  <si>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</si>
  <si>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</si>
  <si>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</si>
  <si>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</si>
  <si>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</si>
  <si>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</si>
  <si>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</si>
  <si>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</si>
  <si>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</si>
  <si>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</si>
  <si>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</si>
  <si>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</si>
  <si>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</si>
  <si>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</si>
  <si>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</si>
  <si>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</si>
  <si>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</si>
  <si>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</si>
  <si>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</si>
  <si>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</si>
  <si>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</si>
  <si>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</si>
  <si>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</si>
  <si>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</si>
  <si>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</si>
  <si>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</si>
  <si>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</si>
  <si>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</si>
  <si>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</si>
  <si>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</si>
  <si>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</si>
  <si>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</si>
  <si>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</si>
  <si>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</si>
  <si>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</si>
  <si>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</si>
  <si>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</si>
  <si>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</si>
  <si>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</si>
  <si>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</si>
  <si>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</si>
  <si>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</si>
  <si>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</si>
  <si>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</si>
  <si>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</si>
  <si>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</si>
  <si>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</si>
  <si>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</si>
  <si>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</si>
  <si>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</si>
  <si>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</si>
  <si>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</si>
  <si>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</si>
  <si>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</si>
  <si>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</si>
  <si>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</si>
  <si>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</si>
  <si>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</si>
  <si>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</si>
  <si>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</si>
  <si>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</si>
  <si>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</si>
  <si>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</si>
  <si>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</si>
  <si>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</si>
  <si>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</si>
  <si>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</si>
  <si>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</si>
  <si>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</si>
  <si>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</si>
  <si>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</si>
  <si>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</si>
  <si>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</si>
  <si>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</si>
  <si>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</si>
  <si>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</si>
  <si>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</si>
  <si>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</si>
  <si>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</si>
  <si>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</si>
  <si>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</si>
  <si>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</si>
  <si>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</si>
  <si>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</si>
  <si>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</si>
  <si>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</si>
  <si>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</si>
  <si>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</si>
  <si>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</si>
  <si>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</si>
  <si>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</si>
  <si>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</si>
  <si>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</si>
  <si>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</si>
  <si>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</si>
  <si>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</si>
  <si>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</si>
  <si>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</si>
  <si>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</si>
  <si>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</si>
  <si>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</si>
  <si>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</si>
  <si>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</si>
  <si>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</si>
  <si>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</si>
  <si>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</si>
  <si>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</si>
  <si>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</si>
  <si>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</si>
  <si>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</si>
  <si>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</si>
  <si>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</si>
  <si>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</si>
  <si>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</si>
  <si>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</si>
  <si>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</si>
  <si>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</si>
  <si>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</si>
  <si>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</si>
  <si>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</si>
  <si>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</si>
  <si>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</si>
  <si>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</si>
  <si>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</si>
  <si>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</si>
  <si>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</si>
  <si>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</si>
  <si>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</si>
  <si>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</si>
  <si>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</si>
  <si>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</si>
  <si>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</si>
  <si>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</si>
  <si>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</si>
  <si>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</si>
  <si>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</si>
  <si>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</si>
  <si>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</si>
  <si>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</si>
  <si>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</si>
  <si>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</si>
  <si>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</si>
  <si>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</si>
  <si>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</si>
  <si>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</si>
  <si>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</si>
  <si>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</si>
  <si>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</si>
  <si>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</si>
  <si>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</si>
  <si>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</si>
  <si>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</si>
  <si>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</si>
  <si>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</si>
  <si>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</si>
  <si>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</si>
  <si>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</si>
  <si>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</si>
  <si>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</si>
  <si>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</si>
  <si>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</si>
  <si>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</si>
  <si>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</si>
  <si>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</si>
  <si>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</si>
  <si>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</si>
  <si>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</si>
  <si>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</si>
  <si>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</si>
  <si>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</si>
  <si>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</si>
  <si>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</si>
  <si>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</si>
  <si>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</si>
  <si>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</si>
  <si>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</si>
  <si>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</si>
  <si>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</si>
  <si>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</si>
  <si>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</si>
  <si>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</si>
  <si>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</si>
  <si>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</si>
  <si>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</si>
  <si>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</si>
  <si>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</si>
  <si>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</si>
  <si>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</si>
  <si>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</si>
  <si>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</si>
  <si>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</si>
  <si>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</si>
  <si>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</si>
  <si>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</si>
  <si>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</si>
  <si>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</si>
  <si>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</si>
  <si>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</si>
  <si>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</si>
  <si>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</si>
  <si>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</si>
  <si>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</si>
  <si>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</si>
  <si>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</si>
  <si>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</si>
  <si>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</si>
  <si>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</si>
  <si>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</si>
  <si>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</si>
  <si>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</si>
  <si>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</si>
  <si>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</si>
  <si>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</si>
  <si>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</si>
  <si>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</si>
  <si>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</si>
  <si>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</si>
  <si>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</si>
  <si>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</si>
  <si>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</si>
  <si>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</si>
  <si>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</si>
  <si>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</si>
  <si>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</si>
  <si>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</si>
  <si>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</si>
  <si>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</si>
  <si>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</si>
  <si>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</si>
  <si>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</si>
  <si>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</si>
  <si>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</si>
  <si>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</si>
  <si>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</si>
  <si>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</si>
  <si>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</si>
  <si>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</si>
  <si>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</si>
  <si>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</si>
  <si>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</si>
  <si>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</si>
  <si>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</si>
  <si>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</si>
  <si>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</si>
  <si>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</si>
  <si>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</si>
  <si>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</si>
  <si>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</si>
  <si>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</si>
  <si>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</si>
  <si>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</si>
  <si>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</si>
  <si>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</si>
  <si>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</si>
  <si>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</si>
  <si>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</si>
  <si>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</si>
  <si>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</si>
  <si>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</si>
  <si>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</si>
  <si>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</si>
  <si>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</si>
  <si>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</si>
  <si>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</si>
  <si>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</si>
  <si>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</si>
  <si>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</si>
  <si>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</si>
  <si>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</si>
  <si>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</si>
  <si>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</si>
  <si>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</si>
  <si>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</si>
  <si>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</si>
  <si>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</si>
  <si>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</si>
  <si>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</si>
  <si>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</si>
  <si>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</si>
  <si>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</si>
  <si>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</si>
  <si>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</si>
  <si>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</si>
  <si>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</si>
  <si>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</si>
  <si>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</si>
  <si>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</si>
  <si>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</si>
  <si>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</si>
  <si>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</si>
  <si>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</si>
  <si>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</si>
  <si>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</si>
  <si>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</si>
  <si>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</si>
  <si>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</si>
  <si>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</si>
  <si>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</si>
  <si>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</si>
  <si>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</si>
  <si>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</si>
  <si>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</si>
  <si>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</si>
  <si>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</si>
  <si>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</si>
  <si>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</si>
  <si>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</si>
  <si>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</si>
  <si>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</si>
  <si>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</si>
  <si>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</si>
  <si>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</si>
  <si>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</si>
  <si>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</si>
  <si>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</si>
  <si>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</si>
  <si>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</si>
  <si>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</si>
  <si>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</si>
  <si>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</si>
  <si>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</si>
  <si>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</si>
  <si>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</si>
  <si>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</si>
  <si>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</si>
  <si>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</si>
  <si>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</si>
  <si>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</si>
  <si>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</si>
  <si>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</si>
  <si>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</si>
  <si>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</si>
  <si>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</si>
  <si>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</si>
  <si>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</si>
  <si>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</si>
  <si>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</si>
  <si>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</si>
  <si>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</si>
  <si>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</si>
  <si>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</si>
  <si>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</si>
  <si>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</si>
  <si>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</si>
  <si>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</si>
  <si>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</si>
  <si>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</si>
  <si>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</si>
  <si>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</si>
  <si>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</si>
  <si>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</si>
  <si>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</si>
  <si>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</si>
  <si>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</si>
  <si>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</si>
  <si>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</si>
  <si>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</si>
  <si>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</si>
  <si>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</si>
  <si>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</si>
  <si>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</si>
  <si>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</si>
  <si>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</si>
  <si>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</si>
  <si>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</si>
  <si>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</si>
  <si>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</si>
  <si>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</si>
  <si>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</si>
  <si>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</si>
  <si>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</si>
  <si>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</si>
  <si>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</si>
  <si>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</si>
  <si>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</si>
  <si>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</si>
  <si>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</si>
  <si>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</si>
  <si>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</si>
  <si>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</si>
  <si>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</si>
  <si>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</si>
  <si>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</si>
  <si>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</si>
  <si>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</si>
  <si>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</si>
  <si>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</si>
  <si>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</si>
  <si>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</si>
  <si>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</si>
  <si>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</si>
  <si>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</si>
  <si>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</si>
  <si>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</si>
  <si>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</si>
  <si>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</si>
  <si>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</si>
  <si>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</si>
  <si>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</si>
  <si>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</si>
  <si>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</si>
  <si>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</si>
  <si>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</si>
  <si>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</si>
  <si>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</si>
  <si>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</si>
  <si>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</si>
  <si>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</si>
  <si>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</si>
  <si>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</si>
  <si>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</si>
  <si>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</si>
  <si>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</si>
  <si>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</si>
  <si>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</si>
  <si>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</si>
  <si>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</si>
  <si>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</si>
  <si>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</si>
  <si>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</si>
  <si>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</si>
  <si>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</si>
  <si>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</si>
  <si>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</si>
  <si>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</si>
  <si>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</si>
  <si>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</si>
  <si>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</si>
  <si>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</si>
  <si>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</si>
  <si>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</si>
  <si>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</si>
  <si>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</si>
  <si>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</si>
  <si>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</si>
  <si>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</si>
  <si>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</si>
  <si>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</si>
  <si>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</si>
  <si>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</si>
  <si>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</si>
  <si>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</si>
  <si>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</si>
  <si>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</si>
  <si>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</si>
  <si>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</si>
  <si>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</si>
  <si>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</si>
  <si>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</si>
  <si>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</si>
  <si>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</si>
  <si>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</si>
  <si>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</si>
  <si>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</si>
  <si>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</si>
  <si>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</si>
  <si>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</si>
  <si>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</si>
  <si>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</si>
  <si>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</si>
  <si>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</si>
  <si>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</si>
  <si>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</si>
  <si>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</si>
  <si>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</si>
  <si>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</si>
  <si>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</si>
  <si>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</si>
  <si>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</si>
  <si>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</si>
  <si>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</si>
  <si>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</si>
  <si>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</si>
  <si>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</si>
  <si>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</si>
  <si>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</si>
  <si>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</si>
  <si>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</si>
  <si>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</si>
  <si>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</si>
  <si>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</si>
  <si>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</si>
  <si>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</si>
  <si>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</si>
  <si>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</si>
  <si>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</si>
  <si>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</si>
  <si>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</si>
  <si>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</si>
  <si>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</si>
  <si>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</si>
  <si>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</si>
  <si>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</si>
  <si>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</si>
  <si>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</si>
  <si>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</si>
  <si>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</si>
  <si>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</si>
  <si>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</si>
  <si>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</si>
  <si>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</si>
  <si>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</si>
  <si>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</si>
  <si>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</si>
  <si>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</si>
  <si>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</si>
  <si>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</si>
  <si>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</si>
  <si>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</si>
  <si>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</si>
  <si>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</si>
  <si>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</si>
  <si>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</si>
  <si>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</si>
  <si>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</si>
  <si>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</si>
  <si>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</si>
  <si>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</si>
  <si>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</si>
  <si>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</si>
  <si>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</si>
  <si>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</si>
  <si>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</si>
  <si>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</si>
  <si>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</si>
  <si>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</si>
  <si>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</si>
  <si>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</si>
  <si>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</si>
  <si>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</si>
  <si>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</si>
  <si>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</si>
  <si>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</si>
  <si>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</si>
  <si>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</si>
  <si>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</si>
  <si>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</si>
  <si>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</si>
  <si>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</si>
  <si>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</si>
  <si>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</si>
  <si>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</si>
  <si>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</si>
  <si>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</si>
  <si>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</si>
  <si>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</si>
  <si>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</si>
  <si>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</si>
  <si>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</si>
  <si>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</si>
  <si>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</si>
  <si>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</si>
  <si>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</si>
  <si>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</si>
  <si>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</si>
  <si>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</si>
  <si>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</si>
  <si>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</si>
  <si>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</si>
  <si>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</si>
  <si>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</si>
  <si>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</si>
  <si>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</si>
  <si>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</si>
  <si>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</si>
  <si>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</si>
  <si>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</si>
  <si>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</si>
  <si>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</si>
  <si>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</si>
  <si>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</si>
  <si>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</si>
  <si>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</si>
  <si>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</si>
  <si>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</si>
  <si>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</si>
  <si>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</si>
  <si>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</si>
  <si>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</si>
  <si>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</si>
  <si>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</si>
  <si>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</si>
  <si>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</si>
  <si>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</si>
  <si>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</si>
  <si>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</si>
  <si>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</si>
  <si>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</si>
  <si>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</si>
  <si>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</si>
  <si>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</si>
  <si>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</si>
  <si>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</si>
  <si>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</si>
  <si>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</si>
  <si>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</si>
  <si>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</si>
  <si>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</si>
  <si>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</si>
  <si>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</si>
  <si>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</si>
  <si>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</si>
  <si>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</si>
  <si>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</si>
  <si>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</si>
  <si>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</si>
  <si>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</si>
  <si>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</si>
  <si>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</si>
  <si>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</si>
  <si>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</si>
  <si>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</si>
  <si>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</si>
  <si>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</si>
  <si>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</si>
  <si>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</si>
  <si>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</si>
  <si>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</si>
  <si>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</si>
  <si>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</si>
  <si>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</si>
  <si>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</si>
  <si>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</si>
  <si>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</si>
  <si>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</si>
  <si>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</si>
  <si>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</si>
  <si>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</si>
  <si>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</si>
  <si>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</si>
  <si>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</si>
  <si>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</si>
  <si>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</si>
  <si>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</si>
  <si>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</si>
  <si>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</si>
  <si>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</si>
  <si>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</si>
  <si>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</si>
  <si>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</si>
  <si>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</si>
  <si>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</si>
  <si>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</si>
  <si>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</si>
  <si>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</si>
  <si>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</si>
  <si>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</si>
  <si>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</si>
  <si>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</si>
  <si>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</si>
  <si>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</si>
  <si>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</si>
  <si>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</si>
  <si>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</si>
  <si>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</si>
  <si>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</si>
  <si>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</si>
  <si>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</si>
  <si>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</si>
  <si>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</si>
  <si>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</si>
  <si>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</si>
  <si>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</si>
  <si>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</si>
  <si>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</si>
  <si>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</si>
  <si>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</si>
  <si>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</si>
  <si>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</si>
  <si>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</si>
  <si>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</si>
  <si>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</si>
  <si>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</si>
  <si>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</si>
  <si>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</si>
  <si>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</si>
  <si>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</si>
  <si>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</si>
  <si>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</si>
  <si>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</si>
  <si>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</si>
  <si>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</si>
  <si>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</si>
  <si>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</si>
  <si>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</si>
  <si>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</si>
  <si>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</si>
  <si>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</si>
  <si>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</si>
  <si>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</si>
  <si>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</si>
  <si>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</si>
  <si>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</si>
  <si>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</si>
  <si>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</si>
  <si>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</si>
  <si>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</si>
  <si>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</si>
  <si>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</si>
  <si>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</si>
  <si>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</si>
  <si>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</si>
  <si>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</si>
  <si>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</si>
  <si>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</si>
  <si>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</si>
  <si>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</si>
  <si>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</si>
  <si>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</si>
  <si>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</si>
  <si>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</si>
  <si>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</si>
  <si>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</si>
  <si>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</si>
  <si>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</si>
  <si>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</si>
  <si>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</si>
  <si>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</si>
  <si>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</si>
  <si>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</si>
  <si>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</si>
  <si>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</si>
  <si>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</si>
  <si>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</si>
  <si>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</si>
  <si>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</si>
  <si>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</si>
  <si>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</si>
  <si>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</si>
  <si>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</si>
  <si>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</si>
  <si>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</si>
  <si>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</si>
  <si>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</si>
  <si>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</si>
  <si>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</si>
  <si>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</si>
  <si>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</si>
  <si>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</si>
  <si>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</si>
  <si>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</si>
  <si>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</si>
  <si>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</si>
  <si>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</si>
  <si>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</si>
  <si>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</si>
  <si>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</si>
  <si>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</si>
  <si>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</si>
  <si>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</si>
  <si>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</si>
  <si>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</si>
  <si>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</si>
  <si>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</si>
  <si>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</si>
  <si>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</si>
  <si>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</si>
  <si>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</si>
  <si>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</si>
  <si>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</si>
  <si>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</si>
  <si>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</si>
  <si>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</si>
  <si>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</si>
  <si>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</si>
  <si>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</si>
  <si>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</si>
  <si>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</si>
  <si>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</si>
  <si>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</si>
  <si>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</si>
  <si>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</si>
  <si>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</si>
  <si>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</si>
  <si>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</si>
  <si>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</si>
  <si>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</si>
  <si>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</si>
  <si>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</si>
  <si>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</si>
  <si>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</si>
  <si>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</si>
  <si>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</si>
  <si>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</si>
  <si>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</si>
  <si>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</si>
  <si>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</si>
  <si>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</si>
  <si>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</si>
  <si>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</si>
  <si>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</si>
  <si>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</si>
  <si>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</si>
  <si>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</si>
  <si>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</si>
  <si>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</si>
  <si>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</si>
  <si>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</si>
  <si>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</si>
  <si>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</si>
  <si>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</si>
  <si>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</si>
  <si>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</si>
  <si>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</si>
  <si>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</si>
  <si>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</si>
  <si>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</si>
  <si>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</si>
  <si>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</si>
  <si>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</si>
  <si>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</si>
  <si>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</si>
  <si>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</si>
  <si>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</si>
  <si>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</si>
  <si>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</si>
  <si>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</si>
  <si>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PCM-20251126-00000399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</si>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</sst>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5" totalsRowShown="0" headerRowDxfId="41" dataDxfId="40" headerRowBorderDxfId="38" tableBorderDxfId="39" totalsRowBorderDxfId="37">
  <autoFilter ref="A1:L3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324.34343831018487</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0.23803321758896345</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45987.291864236111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45987.291864236111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45987.291864236111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45987.291864236111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45987.291864236111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45987.291864236111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45987.291864236111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45987.291864236111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45987.291864236111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45987.291864236111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45987.291864236111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45987.291864236111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45987.291864236111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45987.291864236111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45987.291864236111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45987.291864236111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45987.291864236111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45987.291864236111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45987.291864236111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45987.291864236111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45987.291864236111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45987.291864236111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45987.291864236111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45987.291864236111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45987.291864236111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45987.291864236111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45987.291864236111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45987.291864236111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45987.291864236111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45987.291864236111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45987.291864236111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45987.291864236111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45987.291864236111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45987.291864236111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45987.291864236111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45987.291864236111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45987.291864236111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45987.291864236111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45987.291864236111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45987.291864236111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45987.291864236111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45987.291864236111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45987.291864236111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45987.291864236111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45987.291864236111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45987.291864236111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45987.291864236111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45987.291864236111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45987.291864236111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45987.291864236111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45987.291864236111</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45987.291864236111</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BCA82944-4332-47B5-B5DC-383A7722459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162.29202627314953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2.9044452546295361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45987.291864236111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45987.291864236111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45987.291864236111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45987.291864236111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45987.291864236111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45987.291864236111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45987.291864236111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45987.291864236111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45987.291864236111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45987.291864236111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45987.291864236111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45987.291864236111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45987.291864236111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45987.291864236111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45987.291864236111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45987.291864236111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45987.291864236111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45987.291864236111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45987.291864236111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45987.291864236111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45987.291864236111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45987.291864236111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45987.291864236111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45987.291864236111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45987.291864236111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45987.291864236111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45987.291864236111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45987.291864236111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45987.291864236111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45987.291864236111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45987.291864236111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45987.291864236111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45987.291864236111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45987.291864236111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45987.291864236111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45987.291864236111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45987.291864236111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45987.291864236111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45987.291864236111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45987.291864236111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45987.291864236111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45987.291864236111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45987.291864236111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45987.291864236111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45987.291864236111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45987.291864236111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45987.291864236111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45987.291864236111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45987.291864236111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45987.291864236111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45987.291864236111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45987.291864236111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45987.291864236111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45987.291864236111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45987.291864236111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45987.291864236111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45987.291864236111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45987.291864236111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45987.291864236111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45987.291864236111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45987.291864236111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45987.291864236111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45987.291864236111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45987.291864236111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45987.291864236111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45987.291864236111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45987.291864236111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45987.291864236111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45987.291864236111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45987.291864236111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45987.291864236111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45987.291864236111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45987.291864236111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45987.291864236111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45987.291864236111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45987.291864236111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45987.291864236111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45987.291864236111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45987.291864236111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45987.291864236111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45987.291864236111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45987.291864236111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45987.291864236111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45987.291864236111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45987.291864236111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45987.291864236111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45987.291864236111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45987.291864236111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45987.291864236111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45987.291864236111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45987.291864236111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45987.291864236111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45987.291864236111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45987.291864236111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45987.291864236111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45987.291864236111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45987.291864236111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45987.291864236111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45987.291864236111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45987.291864236111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45987.291864236111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45987.291864236111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45987.291864236111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45987.291864236111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45987.291864236111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45987.291864236111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45987.291864236111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45987.291864236111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45987.291864236111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45987.291864236111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45987.291864236111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45987.291864236111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45987.291864236111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45987.291864236111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45987.291864236111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45987.291864236111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45987.291864236111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45987.291864236111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45987.291864236111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45987.291864236111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45987.291864236111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45987.291864236111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45987.291864236111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45987.291864236111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45987.291864236111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45987.291864236111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45987.291864236111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45987.291864236111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45987.291864236111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45987.291864236111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45987.291864236111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45987.291864236111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45987.291864236111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45987.291864236111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45987.291864236111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45987.291864236111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45987.291864236111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45987.291864236111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45987.291864236111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45987.291864236111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45987.291864236111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45987.291864236111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45987.291864236111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45987.291864236111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45987.291864236111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45987.291864236111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45987.291864236111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45987.291864236111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45987.291864236111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45987.291864236111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45987.291864236111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45987.291864236111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45987.291864236111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45987.291864236111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45987.291864236111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45987.291864236111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45987.291864236111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45987.291864236111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45987.291864236111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45987.291864236111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45987.291864236111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45987.291864236111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45987.291864236111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45987.291864236111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45987.291864236111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45987.291864236111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45987.291864236111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45987.291864236111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45987.291864236111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45987.291864236111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45987.291864236111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45987.291864236111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45987.291864236111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45987.291864236111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45987.291864236111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45987.291864236111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45987.291864236111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45987.291864236111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45987.291864236111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45987.291864236111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45987.291864236111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45987.291864236111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45987.291864236111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45987.291864236111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45987.291864236111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45987.291864236111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45987.291864236111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45987.291864236111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45987.291864236111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45987.291864236111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45987.291864236111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45987.291864236111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45987.291864236111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45987.291864236111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45987.291864236111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45987.291864236111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45987.291864236111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45987.291864236111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45987.291864236111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45987.291864236111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45987.291864236111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45987.291864236111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45987.291864236111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45987.291864236111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45987.291864236111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45987.291864236111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45987.291864236111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45987.291864236111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45987.291864236111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45987.291864236111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45987.291864236111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45987.291864236111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45987.291864236111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45987.291864236111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45987.291864236111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45987.291864236111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45987.291864236111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45987.291864236111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45987.291864236111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45987.291864236111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45987.291864236111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45987.291864236111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45987.291864236111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45987.291864236111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45987.291864236111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45987.291864236111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45987.291864236111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45987.291864236111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45987.291864236111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45987.291864236111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45987.291864236111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45987.291864236111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45987.291864236111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45987.291864236111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45987.291864236111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45987.291864236111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45987.291864236111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45987.291864236111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45987.291864236111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45987.291864236111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45987.291864236111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45987.291864236111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45987.291864236111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45987.291864236111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45987.291864236111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45987.291864236111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45987.291864236111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45987.291864236111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45987.291864236111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45987.291864236111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45987.291864236111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45987.291864236111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45987.291864236111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45987.291864236111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45987.291864236111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45987.291864236111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45987.291864236111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45987.291864236111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45987.291864236111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45987.291864236111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45987.291864236111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45987.291864236111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45987.291864236111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45987.291864236111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45987.291864236111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45987.291864236111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45987.291864236111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45987.291864236111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45987.291864236111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45987.291864236111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45987.291864236111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45987.291864236111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45987.291864236111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45987.291864236111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45987.291864236111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45987.291864236111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45987.291864236111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45987.291864236111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45987.291864236111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45987.291864236111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45987.291864236111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45987.291864236111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45987.291864236111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45987.291864236111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45987.291864236111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45987.291864236111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45987.291864236111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45987.291864236111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45987.291864236111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45987.291864236111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45987.291864236111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45987.291864236111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45987.291864236111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45987.291864236111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45987.291864236111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45987.291864236111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45987.291864236111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45987.291864236111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45987.291864236111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45987.291864236111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45987.291864236111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45987.291864236111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45987.291864236111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45987.291864236111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45987.291864236111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45987.291864236111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45987.291864236111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45987.291864236111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45987.291864236111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45987.291864236111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45987.291864236111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45987.291864236111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45987.291864236111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45987.291864236111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45987.291864236111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45987.291864236111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45987.291864236111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45987.291864236111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45987.291864236111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45987.291864236111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45987.291864236111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45987.291864236111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45987.291864236111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45987.291864236111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45987.291864236111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45987.291864236111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45987.291864236111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45987.291864236111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45987.291864236111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45987.291864236111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45987.291864236111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45987.291864236111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45987.291864236111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45987.291864236111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45987.291864236111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45987.291864236111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45987.291864236111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45987.291864236111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45987.291864236111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45987.291864236111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45987.291864236111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45987.291864236111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45987.291864236111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45987.291864236111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45987.291864236111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45987.291864236111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45987.291864236111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45987.291864236111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45987.291864236111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45987.291864236111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45987.291864236111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45987.291864236111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45987.291864236111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45987.291864236111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45987.291864236111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45987.291864236111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45987.291864236111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45987.291864236111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45987.291864236111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45987.291864236111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45987.291864236111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45987.291864236111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45987.291864236111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45987.291864236111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45987.291864236111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45987.291864236111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45987.291864236111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45987.291864236111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45987.291864236111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45987.291864236111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45987.291864236111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45987.291864236111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45987.291864236111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45987.291864236111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45987.291864236111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45987.291864236111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45987.291864236111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45987.291864236111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45987.291864236111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45987.291864236111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45987.291864236111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45987.291864236111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45987.291864236111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45987.291864236111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45987.291864236111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45987.291864236111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45987.291864236111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45987.291864236111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45987.291864236111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45987.291864236111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45987.291864236111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45987.291864236111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45987.291864236111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45987.291864236111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45987.291864236111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45987.291864236111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45987.291864236111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45987.291864236111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45987.291864236111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45987.291864236111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45987.291864236111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45987.291864236111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45987.291864236111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45987.291864236111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45987.291864236111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45987.291864236111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45987.291864236111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45987.291864236111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45987.291864236111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45987.291864236111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45987.291864236111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45987.291864236111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45987.291864236111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45987.291864236111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45987.291864236111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45987.291864236111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45987.291864236111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45987.291864236111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45987.291864236111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45987.291864236111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45987.291864236111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45987.291864236111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45987.291864236111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45987.291864236111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45987.291864236111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45987.291864236111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45987.291864236111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45987.291864236111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45987.291864236111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45987.291864236111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45987.291864236111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45987.291864236111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45987.291864236111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45987.291864236111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45987.291864236111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45987.291864236111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45987.291864236111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45987.291864236111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45987.291864236111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45987.291864236111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45987.291864236111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45987.291864236111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45987.291864236111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45987.291864236111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45987.291864236111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45987.291864236111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45987.291864236111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45987.291864236111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45987.291864236111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45987.291864236111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45987.291864236111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45987.291864236111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45987.291864236111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45987.291864236111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45987.291864236111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45987.291864236111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45987.291864236111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45987.291864236111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45987.291864236111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45987.291864236111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45987.291864236111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45987.291864236111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45987.291864236111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45987.291864236111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45987.291864236111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45987.291864236111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45987.291864236111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45987.291864236111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45987.291864236111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45987.291864236111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45987.291864236111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45987.291864236111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45987.291864236111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45987.291864236111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45987.291864236111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45987.291864236111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45987.291864236111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45987.291864236111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45987.291864236111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45987.291864236111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45987.291864236111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45987.291864236111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45987.291864236111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45987.291864236111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45987.291864236111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45987.291864236111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45987.291864236111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45987.291864236111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45987.291864236111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45987.291864236111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45987.291864236111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45987.291864236111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45987.291864236111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45987.291864236111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45987.291864236111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45987.291864236111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45987.291864236111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45987.291864236111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45987.291864236111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45987.291864236111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45987.291864236111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45987.291864236111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45987.291864236111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45987.291864236111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45987.291864236111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45987.291864236111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45987.291864236111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45987.291864236111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45987.291864236111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45987.291864236111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45987.291864236111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45987.291864236111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45987.291864236111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45987.291864236111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45987.291864236111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45987.291864236111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45987.291864236111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45987.291864236111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45987.291864236111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45987.291864236111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45987.291864236111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45987.291864236111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45987.291864236111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45987.291864236111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45987.291864236111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45987.291864236111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45987.291864236111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45987.291864236111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45987.291864236111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45987.291864236111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45987.291864236111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45987.291864236111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45987.291864236111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45987.291864236111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45987.291864236111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45987.291864236111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45987.291864236111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45987.291864236111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45987.291864236111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45987.291864236111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45987.291864236111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45987.291864236111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45987.291864236111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45987.291864236111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45987.291864236111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45987.291864236111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45987.291864236111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45987.291864236111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45987.291864236111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45987.291864236111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45987.291864236111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45987.291864236111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45987.291864236111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45987.291864236111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45987.291864236111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45987.291864236111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45987.291864236111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45987.291864236111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45987.291864236111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45987.291864236111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45987.291864236111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45987.291864236111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45987.291864236111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45987.291864236111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45987.291864236111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45987.291864236111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45987.291864236111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45987.291864236111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45987.291864236111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45987.291864236111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45987.291864236111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45987.291864236111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45987.291864236111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45987.291864236111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45987.291864236111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45987.291864236111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45987.291864236111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45987.291864236111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45987.291864236111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45987.291864236111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45987.291864236111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45987.291864236111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45987.291864236111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45987.291864236111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45987.291864236111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45987.291864236111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45987.291864236111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45987.291864236111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45987.291864236111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45987.291864236111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45987.291864236111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45987.291864236111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45987.291864236111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45987.291864236111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45987.291864236111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45987.291864236111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45987.291864236111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45987.291864236111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45987.291864236111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45987.291864236111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45987.291864236111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45987.291864236111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45987.291864236111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45987.291864236111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45987.291864236111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45987.291864236111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45987.291864236111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45987.291864236111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45987.291864236111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45987.291864236111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45987.291864236111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45987.291864236111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45987.291864236111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45987.291864236111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45987.291864236111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45987.291864236111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45987.291864236111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45987.291864236111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45987.291864236111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45987.291864236111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45987.291864236111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45987.291864236111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45987.291864236111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45987.291864236111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45987.291864236111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45987.291864236111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45987.291864236111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45987.291864236111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45987.291864236111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45987.291864236111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45987.291864236111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45987.291864236111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45987.291864236111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45987.291864236111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45987.291864236111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45987.291864236111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45987.291864236111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45987.291864236111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45987.291864236111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45987.291864236111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45987.291864236111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45987.291864236111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45987.291864236111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45987.291864236111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45987.291864236111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45987.291864236111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45987.291864236111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45987.291864236111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45987.291864236111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45987.291864236111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45987.291864236111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45987.291864236111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45987.291864236111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45987.291864236111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45987.291864236111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45987.291864236111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45987.291864236111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45987.291864236111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45987.291864236111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45987.291864236111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45987.291864236111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45987.291864236111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45987.291864236111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45987.291864236111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45987.291864236111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45987.291864236111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45987.291864236111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45987.291864236111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45987.291864236111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45987.291864236111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45987.291864236111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45987.291864236111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45987.291864236111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45987.291864236111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45987.291864236111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45987.291864236111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45987.291864236111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45987.291864236111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45987.291864236111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45987.291864236111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45987.291864236111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45987.291864236111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45987.291864236111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45987.291864236111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45987.291864236111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45987.291864236111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45987.291864236111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45987.291864236111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45987.291864236111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45987.291864236111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45987.291864236111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45987.291864236111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45987.291864236111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45987.291864236111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45987.291864236111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45987.291864236111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45987.291864236111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45987.291864236111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45987.291864236111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45987.291864236111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45987.291864236111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45987.291864236111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45987.291864236111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45987.291864236111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45987.291864236111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45987.291864236111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45987.291864236111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45987.291864236111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45987.291864236111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45987.291864236111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45987.291864236111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45987.291864236111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45987.291864236111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45987.291864236111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45987.291864236111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45987.291864236111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45987.291864236111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45987.291864236111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45987.291864236111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45987.291864236111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45987.291864236111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45987.291864236111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45987.291864236111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45987.291864236111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45987.291864236111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45987.291864236111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45987.291864236111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45987.291864236111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45987.291864236111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45987.291864236111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45987.291864236111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45987.291864236111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45987.291864236111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45987.291864236111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45987.291864236111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45987.291864236111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45987.291864236111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45987.291864236111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45987.291864236111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45987.291864236111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45987.291864236111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45987.291864236111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45987.291864236111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45987.291864236111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45987.291864236111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45987.291864236111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45987.291864236111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45987.291864236111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45987.291864236111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45987.291864236111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45987.291864236111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45987.291864236111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45987.291864236111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45987.291864236111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45987.291864236111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45987.291864236111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45987.291864236111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45987.291864236111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45987.291864236111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45987.291864236111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45987.291864236111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45987.291864236111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45987.291864236111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45987.291864236111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45987.291864236111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45987.291864236111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45987.291864236111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45987.291864236111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45987.291864236111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45987.291864236111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45987.291864236111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45987.291864236111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45987.291864236111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45987.291864236111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45987.291864236111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45987.291864236111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45987.291864236111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45987.291864236111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45987.291864236111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45987.291864236111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45987.291864236111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45987.291864236111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45987.291864236111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45987.291864236111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45987.291864236111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45987.291864236111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45987.291864236111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45987.291864236111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45987.291864236111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45987.291864236111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45987.291864236111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45987.291864236111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45987.291864236111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45987.291864236111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45987.291864236111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45987.291864236111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45987.291864236111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45987.291864236111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45987.291864236111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45987.291864236111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45987.291864236111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45987.291864236111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45987.291864236111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45987.291864236111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45987.291864236111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45987.291864236111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45987.291864236111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45987.291864236111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45987.291864236111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45987.291864236111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45987.291864236111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45987.291864236111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45987.291864236111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45987.291864236111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45987.291864236111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45987.291864236111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45987.291864236111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45987.291864236111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45987.291864236111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45987.291864236111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45987.291864236111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45987.291864236111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45987.291864236111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45987.291864236111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45987.291864236111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45987.291864236111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45987.291864236111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45987.291864236111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45987.291864236111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45987.291864236111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45987.291864236111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45987.291864236111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45987.291864236111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45987.291864236111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45987.291864236111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45987.291864236111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45987.291864236111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45987.291864236111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45987.291864236111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45987.291864236111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45987.291864236111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45987.291864236111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45987.291864236111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45987.291864236111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45987.291864236111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45987.291864467596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45987.291864467596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45987.291864467596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45987.291864467596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45987.291864467596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45987.291864467596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45987.291864467596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45987.291864467596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45987.291864467596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45987.291864467596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45987.291864467596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45987.291864467596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45987.291864467596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45987.291864467596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45987.291864467596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45987.291864467596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45987.291864467596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45987.291864467596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45987.291864467596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45987.291864467596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45987.291864467596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45987.291864467596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45987.291864467596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45987.291864467596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45987.291864467596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45987.291864467596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45987.291864467596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45987.291864467596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45987.291864467596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45987.291864467596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45987.291864467596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45987.291864467596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45987.291864467596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45987.291864467596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45987.291864467596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45987.291864467596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45987.291864467596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45987.291864467596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45987.291864467596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45987.291864467596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45987.291864467596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45987.291864467596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45987.291864467596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45987.291864467596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45987.291864467596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45987.291864467596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45987.291864467596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45987.291864467596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45987.291864467596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45987.291864467596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45987.291864467596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45987.291864467596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45987.291864467596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45987.291864467596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45987.291864467596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45987.291864467596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45987.291864467596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45987.291864467596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45987.291864467596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45987.291864467596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45987.291864467596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45987.291864467596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45987.291864467596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45987.291864467596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45987.291864467596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45987.291864467596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45987.291864467596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45987.291864467596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45987.291864467596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45987.291864467596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45987.291864467596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45987.291864467596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45987.291864467596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45987.291864467596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45987.291864467596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45987.291864467596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45987.291864467596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45987.291864467596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45987.291864467596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45987.291864467596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45987.291864467596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45987.291864467596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45987.291864467596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45987.291864467596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45987.291864467596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45987.291864467596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45987.291864467596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45987.291864467596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45987.291864467596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45987.291864467596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45987.291864467596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45987.291864467596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45987.291864467596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45987.291864467596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45987.291864467596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45987.291864467596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45987.291864467596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45987.291864467596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45987.291864467596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45987.291864467596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45987.291864467596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45987.291864467596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45987.291864467596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45987.291864467596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45987.291864467596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45987.291864467596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45987.291864467596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45987.291864467596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45987.291864467596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45987.291864467596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45987.291864467596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45987.291864467596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45987.291864467596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45987.291864467596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45987.291864467596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45987.291864467596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45987.291864467596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45987.291864467596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45987.291864467596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45987.291864467596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45987.291864467596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45987.291864467596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45987.291864467596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45987.291864467596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45987.291864467596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45987.291864467596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45987.291864467596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45987.291864467596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45987.291864467596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45987.291864467596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45987.291864467596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45987.291864467596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45987.291864467596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45987.291864467596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45987.291864467596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45987.291864467596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45987.291864467596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45987.291864467596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45987.291864467596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45987.291864467596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45987.291864467596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45987.291864467596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45987.291864467596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45987.291864467596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45987.291864467596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45987.291864467596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45987.291864467596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45987.291864467596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45987.291864467596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45987.291864467596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45987.291864467596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45987.291864467596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45987.291864467596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45987.291864467596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45987.291864467596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45987.291864467596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45987.291864467596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45987.291864467596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45987.291864467596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45987.291864467596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45987.291864467596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45987.291864467596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45987.291864467596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45987.291864467596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45987.291864467596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45987.291864467596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45987.291864467596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45987.291864467596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45987.291864467596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45987.291864467596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45987.291864467596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45987.291864467596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45987.291864467596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45987.291864467596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45987.291864467596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45987.291864467596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45987.291864467596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45987.291864467596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45987.291864467596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45987.291864467596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45987.291864467596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45987.291864467596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45987.291864467596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45987.291864467596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45987.291864467596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45987.291864467596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45987.291864467596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45987.291864467596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45987.291864467596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45987.291864467596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45987.291864467596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45987.291864467596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45987.291864467596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45987.291864467596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45987.291864467596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45987.291864467596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45987.291864467596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45987.291864467596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45987.291864467596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45987.291864467596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45987.291864467596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45987.291864467596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45987.291864467596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45987.291864467596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45987.291864467596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45987.291864467596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45987.291864467596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45987.291864467596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45987.291864467596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45987.291864467596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45987.291864467596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45987.291864467596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45987.291864467596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45987.291864467596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45987.291864467596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45987.291864467596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45987.291864467596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45987.291864467596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45987.291864467596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5"/>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283.8111466435148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35308</v>
      </c>
      <c r="E3" s="94" t="s">
        <v>39021</v>
      </c>
      <c r="F3" s="95">
        <v>45987.238761574074</v>
      </c>
      <c r="G3" s="96">
        <f t="shared" ref="G3:G43" ca="1" si="0">IFERROR(NOW()-F3,"")</f>
        <v>5.3102662037417758E-2</v>
      </c>
      <c r="H3" s="95">
        <v>45987.23269675926</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45987.291864236111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45987.291864236111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45987.291864236111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45987.291864236111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45987.291864236111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45987.291864236111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45987.291864236111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45987.291864236111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45987.291864236111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45987.291864236111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45987.291864236111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45987.291864236111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45987.291864236111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45987.291864236111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45987.291864236111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45987.291864236111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45987.291864236111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45987.291864236111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45987.291864236111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45987.291864236111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45987.291864236111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45987.291864236111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45987.291864236111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45987.291864236111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45987.291864236111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45987.291864236111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45987.291864236111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45987.291864236111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45987.291864236111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45987.291864236111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45987.291864236111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45987.291864236111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45987.291864236111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45987.291864236111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45987.291864236111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45987.291864236111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45987.291864236111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45987.291864236111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45987.291864236111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45987.291864236111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45987.291864236111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45987.291864236111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45987.291864236111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45987.291864236111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45987.291864236111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45987.291864236111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45987.291864236111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45987.291864236111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45987.291864236111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45987.291864236111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45987.291864236111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45987.291864236111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45987.291864236111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45987.291864236111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45987.291864236111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45987.291864236111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45987.291864236111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45987.291864236111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45987.291864236111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45987.291864236111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45987.291864236111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45987.291864236111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45987.291864236111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45987.291864236111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45987.291864236111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45987.291864236111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45987.291864236111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45987.291864236111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45987.291864236111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45987.291864236111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45987.291864236111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45987.291864236111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45987.291864236111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45987.291864236111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45987.291864236111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45987.291864236111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45987.291864236111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45987.291864236111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45987.291864236111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45987.291864236111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45987.291864236111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45987.291864236111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45987.291864236111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45987.291864236111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45987.291864236111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45987.291864236111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45987.291864236111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45987.291864236111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45987.291864236111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45987.291864236111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45987.291864236111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45987.291864236111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45987.291864236111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45987.291864236111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45987.291864236111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45987.291864236111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45987.291864236111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45987.291864236111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45987.291864236111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45987.291864236111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45987.291864236111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45987.291864236111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45987.291864236111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45987.291864236111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45987.291864236111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45987.291864236111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45987.291864236111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45987.291864236111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45987.291864236111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45987.291864236111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45987.291864236111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45987.291864236111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45987.291864236111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45987.291864236111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45987.291864236111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45987.291864236111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45987.291864236111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45987.291864236111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45987.291864236111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45987.291864236111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45987.291864236111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45987.291864236111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45987.291864236111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45987.291864236111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45987.291864236111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45987.291864236111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45987.291864236111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45987.291864236111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45987.291864236111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45987.291864236111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45987.291864236111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45987.291864236111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45987.291864236111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45987.291864236111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45987.291864236111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45987.291864236111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45987.291864236111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45987.291864236111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45987.291864236111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45987.291864236111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45987.291864236111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45987.291864236111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45987.291864236111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45987.291864236111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45987.291864236111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45987.291864236111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45987.291864236111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45987.291864236111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45987.291864236111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45987.291864236111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45987.291864236111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45987.291864236111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45987.291864236111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45987.291864236111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45987.291864236111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45987.291864236111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45987.291864236111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45987.291864236111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45987.291864236111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45987.291864236111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45987.291864236111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45987.291864236111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45987.291864236111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45987.291864236111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45987.291864236111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45987.291864236111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45987.291864236111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45987.291864236111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45987.291864236111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45987.291864236111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45987.291864236111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45987.291864236111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45987.291864236111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45987.291864236111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45987.291864236111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45987.291864236111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45987.291864236111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45987.291864236111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45987.291864236111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45987.291864236111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45987.291864236111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45987.291864236111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45987.291864236111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45987.291864236111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45987.291864236111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45987.291864236111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45987.291864236111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45987.291864236111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45987.291864236111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45987.291864236111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45987.291864236111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45987.291864236111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45987.291864236111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45987.291864236111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45987.291864236111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45987.291864236111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45987.291864236111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45987.291864236111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45987.291864236111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45987.291864236111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45987.291864236111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45987.291864236111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45987.291864236111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45987.291864236111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45987.291864236111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45987.291864236111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45987.291864236111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45987.291864236111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45987.291864236111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45987.291864236111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45987.291864236111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45987.291864236111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45987.291864236111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45987.291864236111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45987.291864236111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45987.291864236111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45987.291864236111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45987.291864236111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45987.291864236111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45987.291864236111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45987.291864236111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45987.291864236111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45987.291864236111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45987.291864236111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45987.291864236111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45987.291864236111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45987.291864236111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45987.291864236111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45987.291864236111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45987.291864236111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45987.291864236111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45987.291864236111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45987.291864236111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45987.291864236111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45987.291864236111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45987.291864236111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45987.291864236111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45987.291864236111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45987.291864236111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45987.291864236111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45987.291864236111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45987.291864236111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45987.291864236111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45987.291864236111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45987.291864236111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45987.291864236111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45987.291864236111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45987.291864236111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45987.291864236111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45987.291864236111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45987.291864236111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45987.291864236111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45987.291864236111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45987.291864236111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45987.291864236111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45987.291864236111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45987.291864236111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45987.291864236111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45987.291864236111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45987.291864236111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45987.291864236111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45987.291864236111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45987.291864236111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45987.291864236111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45987.291864236111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45987.291864236111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45987.291864236111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45987.291864236111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45987.291864236111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45987.291864236111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45987.291864236111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45987.291864236111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45987.291864236111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45987.291864236111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45987.291864236111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45987.291864236111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45987.291864236111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45987.291864236111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45987.291864236111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45987.291864236111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45987.291864236111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45987.291864236111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45987.291864236111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45987.291864236111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45987.291864236111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45987.291864236111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45987.291864236111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45987.291864236111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45987.291864236111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45987.291864236111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45987.291864236111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45987.291864236111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45987.291864236111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45987.291864236111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45987.291864236111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45987.291864236111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45" ca="1" si="5">IFERROR(NOW()-F300,"")</f>
        <v>45987.291864236111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45987.291864236111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45987.291864236111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45987.291864236111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45987.291864236111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45987.291864236111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45987.291864236111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45987.291864236111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45987.291864236111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45987.291864236111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45987.291864236111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45987.291864236111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45987.291864236111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45987.291864236111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45987.291864236111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45987.291864236111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45987.291864236111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45987.291864236111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45987.291864236111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45987.291864236111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45987.291864236111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45987.291864236111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45987.291864236111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45987.291864236111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45987.291864236111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45987.291864236111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45987.291864236111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45987.291864236111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45987.291864236111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45987.291864236111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45987.291864236111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45987.291864236111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45987.291864236111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45987.291864236111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45987.291864236111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45987.291864236111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45987.291864236111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45987.291864236111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45987.291864236111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45987.291864236111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45987.291864236111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45987.291864236111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45987.291864236111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45987.291864236111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45987.291864236111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45987.291864236111</v>
      </c>
      <c r="H345" s="95"/>
      <c r="I345" s="113" t="str">
        <f>IFERROR(VLOOKUP(D345,DB!A:F,6,0),"")</f>
        <v/>
      </c>
      <c r="J345" s="113" t="str">
        <f>IFERROR(VLOOKUP(D345,DB!A:G,7,0),"")</f>
        <v/>
      </c>
      <c r="K345" s="97"/>
      <c r="L345" s="91" t="str">
        <f>IFERROR(VLOOKUP(D345,DB!A:I,9,0),"")</f>
        <v/>
      </c>
    </row>
  </sheetData>
  <dataValidations count="2">
    <dataValidation allowBlank="1" showInputMessage="1" showErrorMessage="1" sqref="E1" xr:uid="{A4F81451-56CC-4543-9497-104C4E44EE4B}"/>
    <dataValidation type="list" allowBlank="1" showInputMessage="1" showErrorMessage="1" sqref="E2:E34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95.459804050922685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61.102986921294359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38.630753124998591</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5.9185656249974272</v>
      </c>
      <c r="H5" s="122">
        <v>45981.360798611109</v>
      </c>
      <c r="I5" s="109" t="str">
        <f>IFERROR(VLOOKUP(D5,DB!A:F,6,0),"")</f>
        <v>SCECO</v>
      </c>
      <c r="J5" s="109" t="str">
        <f>IFERROR(VLOOKUP(D5,DB!A:G,7,0),"")</f>
        <v>Dead</v>
      </c>
      <c r="K5" s="109" t="s">
        <v>39120</v>
      </c>
      <c r="L5" s="109" t="str">
        <f>IFERROR(VLOOKUP(D5,DB!A:I,9,0),"")</f>
        <v>Latis</v>
      </c>
    </row>
    <row r="6" spans="1:13">
      <c r="A6" s="125"/>
      <c r="B6" s="125" t="str">
        <f>IFERROR(VLOOKUP(D6,DB!A:K,11,0),"")</f>
        <v/>
      </c>
      <c r="C6" s="125"/>
      <c r="D6" s="125"/>
      <c r="E6" s="125"/>
      <c r="F6" s="126"/>
      <c r="G6" s="111">
        <f ca="1">IFERROR(NOW()-F6,"")</f>
        <v>45987.291864236111</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45987.291864236111</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45987.291864236111</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45987.291864236111</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45987.291864236111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45987.291864236111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45987.291864236111</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45987.291864236111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45987.291864236111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45987.291864236111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45987.291864236111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45987.291864236111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45987.291864236111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45987.291864236111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45987.291864236111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45987.291864236111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45987.291864236111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45987.291864236111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45987.291864236111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45987.291864236111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45987.291864236111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45987.291864236111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45987.291864236111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45987.291864236111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45987.291864236111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45987.291864236111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45987.291864236111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45987.291864236111</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39121</v>
      </c>
      <c r="B2" s="129" t="str">
        <f>IFERROR(VLOOKUP(D2,DB!A:K,11,0),"")</f>
        <v>R6</v>
      </c>
      <c r="C2" s="130">
        <v>2</v>
      </c>
      <c r="D2" s="129" t="s">
        <v>38991</v>
      </c>
      <c r="E2" s="109" t="s">
        <v>39021</v>
      </c>
      <c r="F2" s="131">
        <v>45987.207986111112</v>
      </c>
      <c r="G2" s="75">
        <f ca="1">IFERROR(NOW()-F2,"-")</f>
        <v>8.3878124998591375E-2</v>
      </c>
      <c r="H2" s="131">
        <v>45987.207939814813</v>
      </c>
      <c r="I2" s="129" t="str">
        <f>IFERROR(VLOOKUP(D2,DB!A:F,6,0),"")</f>
        <v>Generator-SG</v>
      </c>
      <c r="J2" s="129" t="str">
        <f>IFERROR(VLOOKUP(D2,DB!A:G,7,0),"")</f>
        <v>Good</v>
      </c>
      <c r="K2" s="132" t="s">
        <v>39122</v>
      </c>
      <c r="L2" s="133" t="str">
        <f>IFERROR(VLOOKUP(D2,DB!A:I,9,0),"")</f>
        <v>Latis</v>
      </c>
    </row>
    <row r="3" spans="1:16382" ht="31.5" customHeight="1">
      <c r="A3" s="128"/>
      <c r="B3" s="129" t="str">
        <f>IFERROR(VLOOKUP(D3,DB!A:K,11,0),"")</f>
        <v/>
      </c>
      <c r="C3" s="130"/>
      <c r="D3" s="129"/>
      <c r="E3" s="109"/>
      <c r="F3" s="131"/>
      <c r="G3" s="75">
        <f ca="1">IFERROR(NOW()-F3,"-")</f>
        <v>45987.291864236111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45987.291864236111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45987.291864236111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45987.291864236111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45987.291864236111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45987.291864236111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45987.291864236111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45987.291864236111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45987.291864236111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45987.291864236111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45987.291864236111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45987.291864236111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45987.291864236111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45987.291864236111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45987.291864236111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45987.291864236111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45987.291864236111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45987.291864236111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45987.291864236111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45987.291864236111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45987.291864236111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45987.291864236111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45987.291864236111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45987.291864236111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45987.291864236111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45987.291864236111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45987.291864236111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45987.291864236111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45987.291864236111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45987.291864236111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45987.291864236111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45987.291864236111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45987.291864236111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45987.291864236111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45987.291864236111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45987.291864236111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45987.291864236111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2025-11-26T04:02:18Z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