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39" documentId="120_S{2AC9BD13-BADA-5192-A53E-5A8FF88502F6}" xr6:coauthVersionLast="47" xr6:coauthVersionMax="47" xr10:uidLastSave="{F7A7068B-2FCE-4F60-8E2F-D5A5A6D53B3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<sst xmlns="http://schemas.openxmlformats.org/spreadsheetml/2006/main" count="181602" uniqueCount="39216">
  <si>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</si>
  <si>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</si>
  <si>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</si>
  <si>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</si>
  <si>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</si>
  <si>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</si>
  <si>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</si>
  <si>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</si>
  <si>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</si>
  <si>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</si>
  <si>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</si>
  <si>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</si>
  <si>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</si>
  <si>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</si>
  <si>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</si>
  <si>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</si>
  <si>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</si>
  <si>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</si>
  <si>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</si>
  <si>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</si>
  <si>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</si>
  <si>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</si>
  <si>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</si>
  <si>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</si>
  <si>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</si>
  <si>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</si>
  <si>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</si>
  <si>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</si>
  <si>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</si>
  <si>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</si>
  <si>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</si>
  <si>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</si>
  <si>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</si>
  <si>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</si>
  <si>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</si>
  <si>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</si>
  <si>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</si>
  <si>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</si>
  <si>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</si>
  <si>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</si>
  <si>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</si>
  <si>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</si>
  <si>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</si>
  <si>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</si>
  <si>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</si>
  <si>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</si>
  <si>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</si>
  <si>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</si>
  <si>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</si>
  <si>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</si>
  <si>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</si>
  <si>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</si>
  <si>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</si>
  <si>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</si>
  <si>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</si>
  <si>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</si>
  <si>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</si>
  <si>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</si>
  <si>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</si>
  <si>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</si>
  <si>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</si>
  <si>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</si>
  <si>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</si>
  <si>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</si>
  <si>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</si>
  <si>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</si>
  <si>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</si>
  <si>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</si>
  <si>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</si>
  <si>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</si>
  <si>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</si>
  <si>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</si>
  <si>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</si>
  <si>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</si>
  <si>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</si>
  <si>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</si>
  <si>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</si>
  <si>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</si>
  <si>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</si>
  <si>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</si>
  <si>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</si>
  <si>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</si>
  <si>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</si>
  <si>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</si>
  <si>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</si>
  <si>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</si>
  <si>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</si>
  <si>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</si>
  <si>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</si>
  <si>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</si>
  <si>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</si>
  <si>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</si>
  <si>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</si>
  <si>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</si>
  <si>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</si>
  <si>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</si>
  <si>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</si>
  <si>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</si>
  <si>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</si>
  <si>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</si>
  <si>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</si>
  <si>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</si>
  <si>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</si>
  <si>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</si>
  <si>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</si>
  <si>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</si>
  <si>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</si>
  <si>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</si>
  <si>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</si>
  <si>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</si>
  <si>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</si>
  <si>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</si>
  <si>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</si>
  <si>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</si>
  <si>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</si>
  <si>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</si>
  <si>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</si>
  <si>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</si>
  <si>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</si>
  <si>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</si>
  <si>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</si>
  <si>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</si>
  <si>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</si>
  <si>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</si>
  <si>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</si>
  <si>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</si>
  <si>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</si>
  <si>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</si>
  <si>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</si>
  <si>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</si>
  <si>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</si>
  <si>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</si>
  <si>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</si>
  <si>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</si>
  <si>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</si>
  <si>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</si>
  <si>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</si>
  <si>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</si>
  <si>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</si>
  <si>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</si>
  <si>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</si>
  <si>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</si>
  <si>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</si>
  <si>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</si>
  <si>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</si>
  <si>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</si>
  <si>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</si>
  <si>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</si>
  <si>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</si>
  <si>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</si>
  <si>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</si>
  <si>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</si>
  <si>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</si>
  <si>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</si>
  <si>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</si>
  <si>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</si>
  <si>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</si>
  <si>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</si>
  <si>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</si>
  <si>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</si>
  <si>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</si>
  <si>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</si>
  <si>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</si>
  <si>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</si>
  <si>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</si>
  <si>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</si>
  <si>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</si>
  <si>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</si>
  <si>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</si>
  <si>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</si>
  <si>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</si>
  <si>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</si>
  <si>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</si>
  <si>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</si>
  <si>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</si>
  <si>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</si>
  <si>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</si>
  <si>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</si>
  <si>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</si>
  <si>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</si>
  <si>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</si>
  <si>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</si>
  <si>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</si>
  <si>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</si>
  <si>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</si>
  <si>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</si>
  <si>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</si>
  <si>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</si>
  <si>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</si>
  <si>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</si>
  <si>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</si>
  <si>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</si>
  <si>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</si>
  <si>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</si>
  <si>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</si>
  <si>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</si>
  <si>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</si>
  <si>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</si>
  <si>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</si>
  <si>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</si>
  <si>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</si>
  <si>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</si>
  <si>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</si>
  <si>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</si>
  <si>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</si>
  <si>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</si>
  <si>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</si>
  <si>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</si>
  <si>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</si>
  <si>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</si>
  <si>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</si>
  <si>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</si>
  <si>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</si>
  <si>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</si>
  <si>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</si>
  <si>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</si>
  <si>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</si>
  <si>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</si>
  <si>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</si>
  <si>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</si>
  <si>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</si>
  <si>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</si>
  <si>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</si>
  <si>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</si>
  <si>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</si>
  <si>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</si>
  <si>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</si>
  <si>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</si>
  <si>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</si>
  <si>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</si>
  <si>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</si>
  <si>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</si>
  <si>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</si>
  <si>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</si>
  <si>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</si>
  <si>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</si>
  <si>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</si>
  <si>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</si>
  <si>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</si>
  <si>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</si>
  <si>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</si>
  <si>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</si>
  <si>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</si>
  <si>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</si>
  <si>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</si>
  <si>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</si>
  <si>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</si>
  <si>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</si>
  <si>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</si>
  <si>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</si>
  <si>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</si>
  <si>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</si>
  <si>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</si>
  <si>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</si>
  <si>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</si>
  <si>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</si>
  <si>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</si>
  <si>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</si>
  <si>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</si>
  <si>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</si>
  <si>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</si>
  <si>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</si>
  <si>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</si>
  <si>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</si>
  <si>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</si>
  <si>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</si>
  <si>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</si>
  <si>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</si>
  <si>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</si>
  <si>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</si>
  <si>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</si>
  <si>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</si>
  <si>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</si>
  <si>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</si>
  <si>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</si>
  <si>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</si>
  <si>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</si>
  <si>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</si>
  <si>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</si>
  <si>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</si>
  <si>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</si>
  <si>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</si>
  <si>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</si>
  <si>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</si>
  <si>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</si>
  <si>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</si>
  <si>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</si>
  <si>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</si>
  <si>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</si>
  <si>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</si>
  <si>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</si>
  <si>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</si>
  <si>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</si>
  <si>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</si>
  <si>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</si>
  <si>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</si>
  <si>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</si>
  <si>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</si>
  <si>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</si>
  <si>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</si>
  <si>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</si>
  <si>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</si>
  <si>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</si>
  <si>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</si>
  <si>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</si>
  <si>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</si>
  <si>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</si>
  <si>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</si>
  <si>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</si>
  <si>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</si>
  <si>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</si>
  <si>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</si>
  <si>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</si>
  <si>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</si>
  <si>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</si>
  <si>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</si>
  <si>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</si>
  <si>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</si>
  <si>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</si>
  <si>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</si>
  <si>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</si>
  <si>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</si>
  <si>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</si>
  <si>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</si>
  <si>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</si>
  <si>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</si>
  <si>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</si>
  <si>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</si>
  <si>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</si>
  <si>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</si>
  <si>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</si>
  <si>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</si>
  <si>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</si>
  <si>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</si>
  <si>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</si>
  <si>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</si>
  <si>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</si>
  <si>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</si>
  <si>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</si>
  <si>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</si>
  <si>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</si>
  <si>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</si>
  <si>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</si>
  <si>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</si>
  <si>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</si>
  <si>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</si>
  <si>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</si>
  <si>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</si>
  <si>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</si>
  <si>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</si>
  <si>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</si>
  <si>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</si>
  <si>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</si>
  <si>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</si>
  <si>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</si>
  <si>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</si>
  <si>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</si>
  <si>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</si>
  <si>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</si>
  <si>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</si>
  <si>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</si>
  <si>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</si>
  <si>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</si>
  <si>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</si>
  <si>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</si>
  <si>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</si>
  <si>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</si>
  <si>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</si>
  <si>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</si>
  <si>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</si>
  <si>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</si>
  <si>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</si>
  <si>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</si>
  <si>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</si>
  <si>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</si>
  <si>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</si>
  <si>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</si>
  <si>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</si>
  <si>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</si>
  <si>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</si>
  <si>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</si>
  <si>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</si>
  <si>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</si>
  <si>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</si>
  <si>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</si>
  <si>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</si>
  <si>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</si>
  <si>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</si>
  <si>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</si>
  <si>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</si>
  <si>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</si>
  <si>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</si>
  <si>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</si>
  <si>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</si>
  <si>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</si>
  <si>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</si>
  <si>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</si>
  <si>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</si>
  <si>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</si>
  <si>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</si>
  <si>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</si>
  <si>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</si>
  <si>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</si>
  <si>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</si>
  <si>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</si>
  <si>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</si>
  <si>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</si>
  <si>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</si>
  <si>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</si>
  <si>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</si>
  <si>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</si>
  <si>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</si>
  <si>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</si>
  <si>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</si>
  <si>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</si>
  <si>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</si>
  <si>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</si>
  <si>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</si>
  <si>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</si>
  <si>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</si>
  <si>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</si>
  <si>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</si>
  <si>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</si>
  <si>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</si>
  <si>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</si>
  <si>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</si>
  <si>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</si>
  <si>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</si>
  <si>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</si>
  <si>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</si>
  <si>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</si>
  <si>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</si>
  <si>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</si>
  <si>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</si>
  <si>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</si>
  <si>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</si>
  <si>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</si>
  <si>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</si>
  <si>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</si>
  <si>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</si>
  <si>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</si>
  <si>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</si>
  <si>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</si>
  <si>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</si>
  <si>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</si>
  <si>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</si>
  <si>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</si>
  <si>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</si>
  <si>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</si>
  <si>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</si>
  <si>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</si>
  <si>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</si>
  <si>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</si>
  <si>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</si>
  <si>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</si>
  <si>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</si>
  <si>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</si>
  <si>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</si>
  <si>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</si>
  <si>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</si>
  <si>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</si>
  <si>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</si>
  <si>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</si>
  <si>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</si>
  <si>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</si>
  <si>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</si>
  <si>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</si>
  <si>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</si>
  <si>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</si>
  <si>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</si>
  <si>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</si>
  <si>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</si>
  <si>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</si>
  <si>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</si>
  <si>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</si>
  <si>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</si>
  <si>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</si>
  <si>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</si>
  <si>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</si>
  <si>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</si>
  <si>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</si>
  <si>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</si>
  <si>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</si>
  <si>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</si>
  <si>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</si>
  <si>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</si>
  <si>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</si>
  <si>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</si>
  <si>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</si>
  <si>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</si>
  <si>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</si>
  <si>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</si>
  <si>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</si>
  <si>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</si>
  <si>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</si>
  <si>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</si>
  <si>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</si>
  <si>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</si>
  <si>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</si>
  <si>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</si>
  <si>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</si>
  <si>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</si>
  <si>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</si>
  <si>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</si>
  <si>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</si>
  <si>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</si>
  <si>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</si>
  <si>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</si>
  <si>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</si>
  <si>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</si>
  <si>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</si>
  <si>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</si>
  <si>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</si>
  <si>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</si>
  <si>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</si>
  <si>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</si>
  <si>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</si>
  <si>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</si>
  <si>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</si>
  <si>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</si>
  <si>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</si>
  <si>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</si>
  <si>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</si>
  <si>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</si>
  <si>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</si>
  <si>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</si>
  <si>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</si>
  <si>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</si>
  <si>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</si>
  <si>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</si>
  <si>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</si>
  <si>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</si>
  <si>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</si>
  <si>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</si>
  <si>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</si>
  <si>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</si>
  <si>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</si>
  <si>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</si>
  <si>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</si>
  <si>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</si>
  <si>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</si>
  <si>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</si>
  <si>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</si>
  <si>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</si>
  <si>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</si>
  <si>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</si>
  <si>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</si>
  <si>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</si>
  <si>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</si>
  <si>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</si>
  <si>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</si>
  <si>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</si>
  <si>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</si>
  <si>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</si>
  <si>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</si>
  <si>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</si>
  <si>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</si>
  <si>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</si>
  <si>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</si>
  <si>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</si>
  <si>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</si>
  <si>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</si>
  <si>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</si>
  <si>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</si>
  <si>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</si>
  <si>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</si>
  <si>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</si>
  <si>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</si>
  <si>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</si>
  <si>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</si>
  <si>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</si>
  <si>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</si>
  <si>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</si>
  <si>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</si>
  <si>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</si>
  <si>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</si>
  <si>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</si>
  <si>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</si>
  <si>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</si>
  <si>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</si>
  <si>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</si>
  <si>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</si>
  <si>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</si>
  <si>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</si>
  <si>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</si>
  <si>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</si>
  <si>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</si>
  <si>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</si>
  <si>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</si>
  <si>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</si>
  <si>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</si>
  <si>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</si>
  <si>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</si>
  <si>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</si>
  <si>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</si>
  <si>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</si>
  <si>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</si>
  <si>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</si>
  <si>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</si>
  <si>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</si>
  <si>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</si>
  <si>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</si>
  <si>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</si>
  <si>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</si>
  <si>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</si>
  <si>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</si>
  <si>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</si>
  <si>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</si>
  <si>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</si>
  <si>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</si>
  <si>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</si>
  <si>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</si>
  <si>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</si>
  <si>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</si>
  <si>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</si>
  <si>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</si>
  <si>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</si>
  <si>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</si>
  <si>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</si>
  <si>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</si>
  <si>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</si>
  <si>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</si>
  <si>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</si>
  <si>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</si>
  <si>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</si>
  <si>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</si>
  <si>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</si>
  <si>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</si>
  <si>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</si>
  <si>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</si>
  <si>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</si>
  <si>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</si>
  <si>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</si>
  <si>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</si>
  <si>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</si>
  <si>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</si>
  <si>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</si>
  <si>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</si>
  <si>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</si>
  <si>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</si>
  <si>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</si>
  <si>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</si>
  <si>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</si>
  <si>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</si>
  <si>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</si>
  <si>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</si>
  <si>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</si>
  <si>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</si>
  <si>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</si>
  <si>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</si>
  <si>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</si>
  <si>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</si>
  <si>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</si>
  <si>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</si>
  <si>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</si>
  <si>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</si>
  <si>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</si>
  <si>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</si>
  <si>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</si>
  <si>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</si>
  <si>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</si>
  <si>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</si>
  <si>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</si>
  <si>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</si>
  <si>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</si>
  <si>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</si>
  <si>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</si>
  <si>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</si>
  <si>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</si>
  <si>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</si>
  <si>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</si>
  <si>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</si>
  <si>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</si>
  <si>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</si>
  <si>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</si>
  <si>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</si>
  <si>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</si>
  <si>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</si>
  <si>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</si>
  <si>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</si>
  <si>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</si>
  <si>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</si>
  <si>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</si>
  <si>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</si>
  <si>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</si>
  <si>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</si>
  <si>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</si>
  <si>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</si>
  <si>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</si>
  <si>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</si>
  <si>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</si>
  <si>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</si>
  <si>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</si>
  <si>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</si>
  <si>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</si>
  <si>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</si>
  <si>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</si>
  <si>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</si>
  <si>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</si>
  <si>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</si>
  <si>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</si>
  <si>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</si>
  <si>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</si>
  <si>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</si>
  <si>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</si>
  <si>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</si>
  <si>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</si>
  <si>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</si>
  <si>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</si>
  <si>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</si>
  <si>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</si>
  <si>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</si>
  <si>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</si>
  <si>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</si>
  <si>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</si>
  <si>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</si>
  <si>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</si>
  <si>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</si>
  <si>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</si>
  <si>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</si>
  <si>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</si>
  <si>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</si>
  <si>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</si>
  <si>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</si>
  <si>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</si>
  <si>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</si>
  <si>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</si>
  <si>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</si>
  <si>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</si>
  <si>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</si>
  <si>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</si>
  <si>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</si>
  <si>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</si>
  <si>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</si>
  <si>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</si>
  <si>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</si>
  <si>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</si>
  <si>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</si>
  <si>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</si>
  <si>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</si>
  <si>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</si>
  <si>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</si>
  <si>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</si>
  <si>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</si>
  <si>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</si>
  <si>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</si>
  <si>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</si>
  <si>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</si>
  <si>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</si>
  <si>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</si>
  <si>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</si>
  <si>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</si>
  <si>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</si>
  <si>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</si>
  <si>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</si>
  <si>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</si>
  <si>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</si>
  <si>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</si>
  <si>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</si>
  <si>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</si>
  <si>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</si>
  <si>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</si>
  <si>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</si>
  <si>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</si>
  <si>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</si>
  <si>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</si>
  <si>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</si>
  <si>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</si>
  <si>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</si>
  <si>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</si>
  <si>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</si>
  <si>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</si>
  <si>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</si>
  <si>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</si>
  <si>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</si>
  <si>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</si>
  <si>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</si>
  <si>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</si>
  <si>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</si>
  <si>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</si>
  <si>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</si>
  <si>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</si>
  <si>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</si>
  <si>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</si>
  <si>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</si>
  <si>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</si>
  <si>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</si>
  <si>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</si>
  <si>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</si>
  <si>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</si>
  <si>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</si>
  <si>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</si>
  <si>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</si>
  <si>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</si>
  <si>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</si>
  <si>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</si>
  <si>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</si>
  <si>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</si>
  <si>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</si>
  <si>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</si>
  <si>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</si>
  <si>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</si>
  <si>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</si>
  <si>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</si>
  <si>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</si>
  <si>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</si>
  <si>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</si>
  <si>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</si>
  <si>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</si>
  <si>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</si>
  <si>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</si>
  <si>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</si>
  <si>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</si>
  <si>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</si>
  <si>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</si>
  <si>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</si>
  <si>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</si>
  <si>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</si>
  <si>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</si>
  <si>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</si>
  <si>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</si>
  <si>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</si>
  <si>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</si>
  <si>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</si>
  <si>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</si>
  <si>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</si>
  <si>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</si>
  <si>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</si>
  <si>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</si>
  <si>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</si>
  <si>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</si>
  <si>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</si>
  <si>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</si>
  <si>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</si>
  <si>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</si>
  <si>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</si>
  <si>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</si>
  <si>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</si>
  <si>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</si>
  <si>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</si>
  <si>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</si>
  <si>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</si>
  <si>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</si>
  <si>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</si>
  <si>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</si>
  <si>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</si>
  <si>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</si>
  <si>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</si>
  <si>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</si>
  <si>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</si>
  <si>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</si>
  <si>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</si>
  <si>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</si>
  <si>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</si>
  <si>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</si>
  <si>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</si>
  <si>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</si>
  <si>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</si>
  <si>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</si>
  <si>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</si>
  <si>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</si>
  <si>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</si>
  <si>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</si>
  <si>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</si>
  <si>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</si>
  <si>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</si>
  <si>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</si>
  <si>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</si>
  <si>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</si>
  <si>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</si>
  <si>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</si>
  <si>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</si>
  <si>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</si>
  <si>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</si>
  <si>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</si>
  <si>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</si>
  <si>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</si>
  <si>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</si>
  <si>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</si>
  <si>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</si>
  <si>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</si>
  <si>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</si>
  <si>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</si>
  <si>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</si>
  <si>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</si>
  <si>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</si>
  <si>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</si>
  <si>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</si>
  <si>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</si>
  <si>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</si>
  <si>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</si>
  <si>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</si>
  <si>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</si>
  <si>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</si>
  <si>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</si>
  <si>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</si>
  <si>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</si>
  <si>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</si>
  <si>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</si>
  <si>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</si>
  <si>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</si>
  <si>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</si>
  <si>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</si>
  <si>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</si>
  <si>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</si>
  <si>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</si>
  <si>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</si>
  <si>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</si>
  <si>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</si>
  <si>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</si>
  <si>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</si>
  <si>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</si>
  <si>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</si>
  <si>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</si>
  <si>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</si>
  <si>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</si>
  <si>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</si>
  <si>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</si>
  <si>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</si>
  <si>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</si>
  <si>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</si>
  <si>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</si>
  <si>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</si>
  <si>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</si>
  <si>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</si>
  <si>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</si>
  <si>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</si>
  <si>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</si>
  <si>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</si>
  <si>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</si>
  <si>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</si>
  <si>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</si>
  <si>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</si>
  <si>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</si>
  <si>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</si>
  <si>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</si>
  <si>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</si>
  <si>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</si>
  <si>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</si>
  <si>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</si>
  <si>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</si>
  <si>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</si>
  <si>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</si>
  <si>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</si>
  <si>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</si>
  <si>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</si>
  <si>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</si>
  <si>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</si>
  <si>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</si>
  <si>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</si>
  <si>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</si>
  <si>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</si>
  <si>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</si>
  <si>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</si>
  <si>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</si>
  <si>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</si>
  <si>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</si>
  <si>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</si>
  <si>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</si>
  <si>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</si>
  <si>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</si>
  <si>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</si>
  <si>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</si>
  <si>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</si>
  <si>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</si>
  <si>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</si>
  <si>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</si>
  <si>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</si>
  <si>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</si>
  <si>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</si>
  <si>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</si>
  <si>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</si>
  <si>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</si>
  <si>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</si>
  <si>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</si>
  <si>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</si>
  <si>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</si>
  <si>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</si>
  <si>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</si>
  <si>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</si>
  <si>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</si>
  <si>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</si>
  <si>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</si>
  <si>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</si>
  <si>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</si>
  <si>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</si>
  <si>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</si>
  <si>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</si>
  <si>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</si>
  <si>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</si>
  <si>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</si>
  <si>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</si>
  <si>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</si>
  <si>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</si>
  <si>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</si>
  <si>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</si>
  <si>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</si>
  <si>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</si>
  <si>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</si>
  <si>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</si>
  <si>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</si>
  <si>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</si>
  <si>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</si>
  <si>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</si>
  <si>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</si>
  <si>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</si>
  <si>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</si>
  <si>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</si>
  <si>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</si>
  <si>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</si>
  <si>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</si>
  <si>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</si>
  <si>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</si>
  <si>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</si>
  <si>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</si>
  <si>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</si>
  <si>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</si>
  <si>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</si>
  <si>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</si>
  <si>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</si>
  <si>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</si>
  <si>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</si>
  <si>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</si>
  <si>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</si>
  <si>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</si>
  <si>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</si>
  <si>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</si>
  <si>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</si>
  <si>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</si>
  <si>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</si>
  <si>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</si>
  <si>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</si>
  <si>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</si>
  <si>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</si>
  <si>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</si>
  <si>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</si>
  <si>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</si>
  <si>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</si>
  <si>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</si>
  <si>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</si>
  <si>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</si>
  <si>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</si>
  <si>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</si>
  <si>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</si>
  <si>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</si>
  <si>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</si>
  <si>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</si>
  <si>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</si>
  <si>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</si>
  <si>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</si>
  <si>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</si>
  <si>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</si>
  <si>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</si>
  <si>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</si>
  <si>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</si>
  <si>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</si>
  <si>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</si>
  <si>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</si>
  <si>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</si>
  <si>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</si>
  <si>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</si>
  <si>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</si>
  <si>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</si>
  <si>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</si>
  <si>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</si>
  <si>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</si>
  <si>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</si>
  <si>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</si>
  <si>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</si>
  <si>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</si>
  <si>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</si>
  <si>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</si>
  <si>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</si>
  <si>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</si>
  <si>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</si>
  <si>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</si>
  <si>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</si>
  <si>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</si>
  <si>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</si>
  <si>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</si>
  <si>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</si>
  <si>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</si>
  <si>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</si>
  <si>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</si>
  <si>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</si>
  <si>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</si>
  <si>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</si>
  <si>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</si>
  <si>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</si>
  <si>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</si>
  <si>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</si>
  <si>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</si>
  <si>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</si>
  <si>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</si>
  <si>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</si>
  <si>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</si>
  <si>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</si>
  <si>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</si>
  <si>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</si>
  <si>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</si>
  <si>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</si>
  <si>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</si>
  <si>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</si>
  <si>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</si>
  <si>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</si>
  <si>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</si>
  <si>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</si>
  <si>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</si>
  <si>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</si>
  <si>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</si>
  <si>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</si>
  <si>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</si>
  <si>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</si>
  <si>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</si>
  <si>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</si>
  <si>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</si>
  <si>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</si>
  <si>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</si>
  <si>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</si>
  <si>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</si>
  <si>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</si>
  <si>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</si>
  <si>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</si>
  <si>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</si>
  <si>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</si>
  <si>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</si>
  <si>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</si>
  <si>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</si>
  <si>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</si>
  <si>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</si>
  <si>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</si>
  <si>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</si>
  <si>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</si>
  <si>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</si>
  <si>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</si>
  <si>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</si>
  <si>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</si>
  <si>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</si>
  <si>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</si>
  <si>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</si>
  <si>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</si>
  <si>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</si>
  <si>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</si>
  <si>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</si>
  <si>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</si>
  <si>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</si>
  <si>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</si>
  <si>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</si>
  <si>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</si>
  <si>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</si>
  <si>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</si>
  <si>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</si>
  <si>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</si>
  <si>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</si>
  <si>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</si>
  <si>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</si>
  <si>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</si>
  <si>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</si>
  <si>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</si>
  <si>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</si>
  <si>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</si>
  <si>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</si>
  <si>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</si>
  <si>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</si>
  <si>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</si>
  <si>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</si>
  <si>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</si>
  <si>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</si>
  <si>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</si>
  <si>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</si>
  <si>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</si>
  <si>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</si>
  <si>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</si>
  <si>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</si>
  <si>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</si>
  <si>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</si>
  <si>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</si>
  <si>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</si>
  <si>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</si>
  <si>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</si>
  <si>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</si>
  <si>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</si>
  <si>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</si>
  <si>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</si>
  <si>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</si>
  <si>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</si>
  <si>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</si>
  <si>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</si>
  <si>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</si>
  <si>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</si>
  <si>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</si>
  <si>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</si>
  <si>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</si>
  <si>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</si>
  <si>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</si>
  <si>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</si>
  <si>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</si>
  <si>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</si>
  <si>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</si>
  <si>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</si>
  <si>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</si>
  <si>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</si>
  <si>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</si>
  <si>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</si>
  <si>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</si>
  <si>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</si>
  <si>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</si>
  <si>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</si>
  <si>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</si>
  <si>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</si>
  <si>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</si>
  <si>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</si>
  <si>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</si>
  <si>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</si>
  <si>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</si>
  <si>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</si>
  <si>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</si>
  <si>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</si>
  <si>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</si>
  <si>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</si>
  <si>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</si>
  <si>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</si>
  <si>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</si>
  <si>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</si>
  <si>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</si>
  <si>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</si>
  <si>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</si>
  <si>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</si>
  <si>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</si>
  <si>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</si>
  <si>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</si>
  <si>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</si>
  <si>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</si>
  <si>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</si>
  <si>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</si>
  <si>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</si>
  <si>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</si>
  <si>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</si>
  <si>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</si>
  <si>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</si>
  <si>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</si>
  <si>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</si>
  <si>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</si>
  <si>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</si>
  <si>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</si>
  <si>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</si>
  <si>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</si>
  <si>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</si>
  <si>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</si>
  <si>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</si>
  <si>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</si>
  <si>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</si>
  <si>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</si>
  <si>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</si>
  <si>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</si>
  <si>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</si>
  <si>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</si>
  <si>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</si>
  <si>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</si>
  <si>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</si>
  <si>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</si>
  <si>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</si>
  <si>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</si>
  <si>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</si>
  <si>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</si>
  <si>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</si>
  <si>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</si>
  <si>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</si>
  <si>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</si>
  <si>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</si>
  <si>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</si>
  <si>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</si>
  <si>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</si>
  <si>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</si>
  <si>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</si>
  <si>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</si>
  <si>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</si>
  <si>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</si>
  <si>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</si>
  <si>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</si>
  <si>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</si>
  <si>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</si>
  <si>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</si>
  <si>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</si>
  <si>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</si>
  <si>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</si>
  <si>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</si>
  <si>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</si>
  <si>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</si>
  <si>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</si>
  <si>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</si>
  <si>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</si>
  <si>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</si>
  <si>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</si>
  <si>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</si>
  <si>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</si>
  <si>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</si>
  <si>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</si>
  <si>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</si>
  <si>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</si>
  <si>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</si>
  <si>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</si>
  <si>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</si>
  <si>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</si>
  <si>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</si>
  <si>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</si>
  <si>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</si>
  <si>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</si>
  <si>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</si>
  <si>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</si>
  <si>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</si>
  <si>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</si>
  <si>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</si>
  <si>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</si>
  <si>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</si>
  <si>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</si>
  <si>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</si>
  <si>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</si>
  <si>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</si>
  <si>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</si>
  <si>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</si>
  <si>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</si>
  <si>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</si>
  <si>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</si>
  <si>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</si>
  <si>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</si>
  <si>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</si>
  <si>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</si>
  <si>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</si>
  <si>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</si>
  <si>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</si>
  <si>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</si>
  <si>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</si>
  <si>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</si>
  <si>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</si>
  <si>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</si>
  <si>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</si>
  <si>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</si>
  <si>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</si>
  <si>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</si>
  <si>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</si>
  <si>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</si>
  <si>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</si>
  <si>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</si>
  <si>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</si>
  <si>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</si>
  <si>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</si>
  <si>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</si>
  <si>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</si>
  <si>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</si>
  <si>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</si>
  <si>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</si>
  <si>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</si>
  <si>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</si>
  <si>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</si>
  <si>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</si>
  <si>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</si>
  <si>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</si>
  <si>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</si>
  <si>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</si>
  <si>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</si>
  <si>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</si>
  <si>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</si>
  <si>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</si>
  <si>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</si>
  <si>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</si>
  <si>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</si>
  <si>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</si>
  <si>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</si>
  <si>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</si>
  <si>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</si>
  <si>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</si>
  <si>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</si>
  <si>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</si>
  <si>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</si>
  <si>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</si>
  <si>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</si>
  <si>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</si>
  <si>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</si>
  <si>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</si>
  <si>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</si>
  <si>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</si>
  <si>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</si>
  <si>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</si>
  <si>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</si>
  <si>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</si>
  <si>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</si>
  <si>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</si>
  <si>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</si>
  <si>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</si>
  <si>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</si>
  <si>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</si>
  <si>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</si>
  <si>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</si>
  <si>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</si>
  <si>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</si>
  <si>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</si>
  <si>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</si>
  <si>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</si>
  <si>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</si>
  <si>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</si>
  <si>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</si>
  <si>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</si>
  <si>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</si>
  <si>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</si>
  <si>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</si>
  <si>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</si>
  <si>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</si>
  <si>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</si>
  <si>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</si>
  <si>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</si>
  <si>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</si>
  <si>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</si>
  <si>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</si>
  <si>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</si>
  <si>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</si>
  <si>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</si>
  <si>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</si>
  <si>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</si>
  <si>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</si>
  <si>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</si>
  <si>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</si>
  <si>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</si>
  <si>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</si>
  <si>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</si>
  <si>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</si>
  <si>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</si>
  <si>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</si>
  <si>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</si>
  <si>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</si>
  <si>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</si>
  <si>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</si>
  <si>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</si>
  <si>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</si>
  <si>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</si>
  <si>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</si>
  <si>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</si>
  <si>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</si>
  <si>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</si>
  <si>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</si>
  <si>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</si>
  <si>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</si>
  <si>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</si>
  <si>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</si>
  <si>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</si>
  <si>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</si>
  <si>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</si>
  <si>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</si>
  <si>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</si>
  <si>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</si>
  <si>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</si>
  <si>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</si>
  <si>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</si>
  <si>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</si>
  <si>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</si>
  <si>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</si>
  <si>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</si>
  <si>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</si>
  <si>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</si>
  <si>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</si>
  <si>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</si>
  <si>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</si>
  <si>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</si>
  <si>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</si>
  <si>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</si>
  <si>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</si>
  <si>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</si>
  <si>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</si>
  <si>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</si>
  <si>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</si>
  <si>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</si>
  <si>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</si>
  <si>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</si>
  <si>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</si>
  <si>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</si>
  <si>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</si>
  <si>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</si>
  <si>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</si>
  <si>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</si>
  <si>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</si>
  <si>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</si>
  <si>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</si>
  <si>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</si>
  <si>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</si>
  <si>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</si>
  <si>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</si>
  <si>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</si>
  <si>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</si>
  <si>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</si>
  <si>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</si>
  <si>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</si>
  <si>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</si>
  <si>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</si>
  <si>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</si>
  <si>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</si>
  <si>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</si>
  <si>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</si>
  <si>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</si>
  <si>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</si>
  <si>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</si>
  <si>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</si>
  <si>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</si>
  <si>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</si>
  <si>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</si>
  <si>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</si>
  <si>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</si>
  <si>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</si>
  <si>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</si>
  <si>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</si>
  <si>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</si>
  <si>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</si>
  <si>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</si>
  <si>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</si>
  <si>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</si>
  <si>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</si>
  <si>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</si>
  <si>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</si>
  <si>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</si>
  <si>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</si>
  <si>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</si>
  <si>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</si>
  <si>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</si>
  <si>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</si>
  <si>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</si>
  <si>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</si>
  <si>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</si>
  <si>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</si>
  <si>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</si>
  <si>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</si>
  <si>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</si>
  <si>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</si>
  <si>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</si>
  <si>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</si>
  <si>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</si>
  <si>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</si>
  <si>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</si>
  <si>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</si>
  <si>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</si>
  <si>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</si>
  <si>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</si>
  <si>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</si>
  <si>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</si>
  <si>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</si>
  <si>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</si>
  <si>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</si>
  <si>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</si>
  <si>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</si>
  <si>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</si>
  <si>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</si>
  <si>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</si>
  <si>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</si>
  <si>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</si>
  <si>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</si>
  <si>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</si>
  <si>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</si>
  <si>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</si>
  <si>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</si>
  <si>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</si>
  <si>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</si>
  <si>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</si>
  <si>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</si>
  <si>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</si>
  <si>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</si>
  <si>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</si>
  <si>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</si>
  <si>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</si>
  <si>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</si>
  <si>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</si>
  <si>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</si>
  <si>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</si>
  <si>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</si>
  <si>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</si>
  <si>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</si>
  <si>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</si>
  <si>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</si>
  <si>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</si>
  <si>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</si>
  <si>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</si>
  <si>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</si>
  <si>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</si>
  <si>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</si>
  <si>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</si>
  <si>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</si>
  <si>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</si>
  <si>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</si>
  <si>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</si>
  <si>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</si>
  <si>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</si>
  <si>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</si>
  <si>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</si>
  <si>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</si>
  <si>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</si>
  <si>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</si>
  <si>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</si>
  <si>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</si>
  <si>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</si>
  <si>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</si>
  <si>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</si>
  <si>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</si>
  <si>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</si>
  <si>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</si>
  <si>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</si>
  <si>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</si>
  <si>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</si>
  <si>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</si>
  <si>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</si>
  <si>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</si>
  <si>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</si>
  <si>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</si>
  <si>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</si>
  <si>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</si>
  <si>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</si>
  <si>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</si>
  <si>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</si>
  <si>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</si>
  <si>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</si>
  <si>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</si>
  <si>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</si>
  <si>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</si>
  <si>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</si>
  <si>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</si>
  <si>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</si>
  <si>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</si>
  <si>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</si>
  <si>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</si>
  <si>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</si>
  <si>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</si>
  <si>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</si>
  <si>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</si>
  <si>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</si>
  <si>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</si>
  <si>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</si>
  <si>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</si>
  <si>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</si>
  <si>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</si>
  <si>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</si>
  <si>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</si>
  <si>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</si>
  <si>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</si>
  <si>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</si>
  <si>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</si>
  <si>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</si>
  <si>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</si>
  <si>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</si>
  <si>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</si>
  <si>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</si>
  <si>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</si>
  <si>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</si>
  <si>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</si>
  <si>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</si>
  <si>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</si>
  <si>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</si>
  <si>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</si>
  <si>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</si>
  <si>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</si>
  <si>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</si>
  <si>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</si>
  <si>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</si>
  <si>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</si>
  <si>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</si>
  <si>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</si>
  <si>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</si>
  <si>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</si>
  <si>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</si>
  <si>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</si>
  <si>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</si>
  <si>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</si>
  <si>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</si>
  <si>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</si>
  <si>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</si>
  <si>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</si>
  <si>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</si>
  <si>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</si>
  <si>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</si>
  <si>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</si>
  <si>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</si>
  <si>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</si>
  <si>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</si>
  <si>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</si>
  <si>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</si>
  <si>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</si>
  <si>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</si>
  <si>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</si>
  <si>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</si>
  <si>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</si>
  <si>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</si>
  <si>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</si>
  <si>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</si>
  <si>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</si>
  <si>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</si>
  <si>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</si>
  <si>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</si>
  <si>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</si>
  <si>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</si>
  <si>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</si>
  <si>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</si>
  <si>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</si>
  <si>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</si>
  <si>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</si>
  <si>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</si>
  <si>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</si>
  <si>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</si>
  <si>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</si>
  <si>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</si>
  <si>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</si>
  <si>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</si>
  <si>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</si>
  <si>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</si>
  <si>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</si>
  <si>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</si>
  <si>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</si>
  <si>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</si>
  <si>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</si>
  <si>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</si>
  <si>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</si>
  <si>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</si>
  <si>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</si>
  <si>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</si>
  <si>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</si>
  <si>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</si>
  <si>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</si>
  <si>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</si>
  <si>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</si>
  <si>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</si>
  <si>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</si>
  <si>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</si>
  <si>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</si>
  <si>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</si>
  <si>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</si>
  <si>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</si>
  <si>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</si>
  <si>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</si>
  <si>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</si>
  <si>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</si>
  <si>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</si>
  <si>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</si>
  <si>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</si>
  <si>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</si>
  <si>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</si>
  <si>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</si>
  <si>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</si>
  <si>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</si>
  <si>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</si>
  <si>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</si>
  <si>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</si>
  <si>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</si>
  <si>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</si>
  <si>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</si>
  <si>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</si>
  <si>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</si>
  <si>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</si>
  <si>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</si>
  <si>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</si>
  <si>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</si>
  <si>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</si>
  <si>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</si>
  <si>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</si>
  <si>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</si>
  <si>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</si>
  <si>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</si>
  <si>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</si>
  <si>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</si>
  <si>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</si>
  <si>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</si>
  <si>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</si>
  <si>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</si>
  <si>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</si>
  <si>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</si>
  <si>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</si>
  <si>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</si>
  <si>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</si>
  <si>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</si>
  <si>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</si>
  <si>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</si>
  <si>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</si>
  <si>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</si>
  <si>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</si>
  <si>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</si>
  <si>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</si>
  <si>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</si>
  <si>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</si>
  <si>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</si>
  <si>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</si>
  <si>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</si>
  <si>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</si>
  <si>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</si>
  <si>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</si>
  <si>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</si>
  <si>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</si>
  <si>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</si>
  <si>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</si>
  <si>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</si>
  <si>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</si>
  <si>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</si>
  <si>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</si>
  <si>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</si>
  <si>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</si>
  <si>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</si>
  <si>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</si>
  <si>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</si>
  <si>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</si>
  <si>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</si>
  <si>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</si>
  <si>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</si>
  <si>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</si>
  <si>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</si>
  <si>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</si>
  <si>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</si>
  <si>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</si>
  <si>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</si>
  <si>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</si>
  <si>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</si>
  <si>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</si>
  <si>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</si>
  <si>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</si>
  <si>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</si>
  <si>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</si>
  <si>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</si>
  <si>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</si>
  <si>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</si>
  <si>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</si>
  <si>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</si>
  <si>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</si>
  <si>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</si>
  <si>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</si>
  <si>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</si>
  <si>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</si>
  <si>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</si>
  <si>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</si>
  <si>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</si>
  <si>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</si>
  <si>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</si>
  <si>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</si>
  <si>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</si>
  <si>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</si>
  <si>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</si>
  <si>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</si>
  <si>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</si>
  <si>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</si>
  <si>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</si>
  <si>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</si>
  <si>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</si>
  <si>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</si>
  <si>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</si>
  <si>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</si>
  <si>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</si>
  <si>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</si>
  <si>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</si>
  <si>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</si>
  <si>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</si>
  <si>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</si>
  <si>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</si>
  <si>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</si>
  <si>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</si>
  <si>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</si>
  <si>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</si>
  <si>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</si>
  <si>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</si>
  <si>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</si>
  <si>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</si>
  <si>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</si>
  <si>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</si>
  <si>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</si>
  <si>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</si>
  <si>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</si>
  <si>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</si>
  <si>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</si>
  <si>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</si>
  <si>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</si>
  <si>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</si>
  <si>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</si>
  <si>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</si>
  <si>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</si>
  <si>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</si>
  <si>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</si>
  <si>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</si>
  <si>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</si>
  <si>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</si>
  <si>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</si>
  <si>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</si>
  <si>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</si>
  <si>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</si>
  <si>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</si>
  <si>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</si>
  <si>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</si>
  <si>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</si>
  <si>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</si>
  <si>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</si>
  <si>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</si>
  <si>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</si>
  <si>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</si>
  <si>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</si>
  <si>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</si>
  <si>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</si>
  <si>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</si>
  <si>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</si>
  <si>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</si>
  <si>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</si>
  <si>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</si>
  <si>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</si>
  <si>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</si>
  <si>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</si>
  <si>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</si>
  <si>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</si>
  <si>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</si>
  <si>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</si>
  <si>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</si>
  <si>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</si>
  <si>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</si>
  <si>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</si>
  <si>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</si>
  <si>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</si>
  <si>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</si>
  <si>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</si>
  <si>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</si>
  <si>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</si>
  <si>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</si>
  <si>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</si>
  <si>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</si>
  <si>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</si>
  <si>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</si>
  <si>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</si>
  <si>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</si>
  <si>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</si>
  <si>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</si>
  <si>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</si>
  <si>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</si>
  <si>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</si>
  <si>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</si>
  <si>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</si>
  <si>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</si>
  <si>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</si>
  <si>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</si>
  <si>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</si>
  <si>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</si>
  <si>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</si>
  <si>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</si>
  <si>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</si>
  <si>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</si>
  <si>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</si>
  <si>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</si>
  <si>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</si>
  <si>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</si>
  <si>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</si>
  <si>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</si>
  <si>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</si>
  <si>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</si>
  <si>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</si>
  <si>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</si>
  <si>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</si>
  <si>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</si>
  <si>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</si>
  <si>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</si>
  <si>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</si>
  <si>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</si>
  <si>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</si>
  <si>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</si>
  <si>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</si>
  <si>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</si>
  <si>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</si>
  <si>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</si>
  <si>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</si>
  <si>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</si>
  <si>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</si>
  <si>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</si>
  <si>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</si>
  <si>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</si>
  <si>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</si>
  <si>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</si>
  <si>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</si>
  <si>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</si>
  <si>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</si>
  <si>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</si>
  <si>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</si>
  <si>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</si>
  <si>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</si>
  <si>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</si>
  <si>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</si>
  <si>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</si>
  <si>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</si>
  <si>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</si>
  <si>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</si>
  <si>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</si>
  <si>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</si>
  <si>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</si>
  <si>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</si>
  <si>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</si>
  <si>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</si>
  <si>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</si>
  <si>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</si>
  <si>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</si>
  <si>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</si>
  <si>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</si>
  <si>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</si>
  <si>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</si>
  <si>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</si>
  <si>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</si>
  <si>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</si>
  <si>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</si>
  <si>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</si>
  <si>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</si>
  <si>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</si>
  <si>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</si>
  <si>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</si>
  <si>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</si>
  <si>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</si>
  <si>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</si>
  <si>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</si>
  <si>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</si>
  <si>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</si>
  <si>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</si>
  <si>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</si>
  <si>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</si>
  <si>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</si>
  <si>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</si>
  <si>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</si>
  <si>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</si>
  <si>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</si>
  <si>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</si>
  <si>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</si>
  <si>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</si>
  <si>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</si>
  <si>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</si>
  <si>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</si>
  <si>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</si>
  <si>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</si>
  <si>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</si>
  <si>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</si>
  <si>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</si>
  <si>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</si>
  <si>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</si>
  <si>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</si>
  <si>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</si>
  <si>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</si>
  <si>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</si>
  <si>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</si>
  <si>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</si>
  <si>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</si>
  <si>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</si>
  <si>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</si>
  <si>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</si>
  <si>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</si>
  <si>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</si>
  <si>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</si>
  <si>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</si>
  <si>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</si>
  <si>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</si>
  <si>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</si>
  <si>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</si>
  <si>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</si>
  <si>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</si>
  <si>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</si>
  <si>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</si>
  <si>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</si>
  <si>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</si>
  <si>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</si>
  <si>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</si>
  <si>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</si>
  <si>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</si>
  <si>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</si>
  <si>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</si>
  <si>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</si>
  <si>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</si>
  <si>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</si>
  <si>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</si>
  <si>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</si>
  <si>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</si>
  <si>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</si>
  <si>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</si>
  <si>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</si>
  <si>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</si>
  <si>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</si>
  <si>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</si>
  <si>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</si>
  <si>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</si>
  <si>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</si>
  <si>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</si>
  <si>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</si>
  <si>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</si>
  <si>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</si>
  <si>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</si>
  <si>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</si>
  <si>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</si>
  <si>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</si>
  <si>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</si>
  <si>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</si>
  <si>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</si>
  <si>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</si>
  <si>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</si>
  <si>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</si>
  <si>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</si>
  <si>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</si>
  <si>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</si>
  <si>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</si>
  <si>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</si>
  <si>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</si>
  <si>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</si>
  <si>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</si>
  <si>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</si>
  <si>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</si>
  <si>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</si>
  <si>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</si>
  <si>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</si>
  <si>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</si>
  <si>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</si>
  <si>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</si>
  <si>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</si>
  <si>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</si>
  <si>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</si>
  <si>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</si>
  <si>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</si>
  <si>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</si>
  <si>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</si>
  <si>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</si>
  <si>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</si>
  <si>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</si>
  <si>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</si>
  <si>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</si>
  <si>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</si>
  <si>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</si>
  <si>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</si>
  <si>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</si>
  <si>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</si>
  <si>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</si>
  <si>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</si>
  <si>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</si>
  <si>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</si>
  <si>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</si>
  <si>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</si>
  <si>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</si>
  <si>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</si>
  <si>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</si>
  <si>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</si>
  <si>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</si>
  <si>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</si>
  <si>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</si>
  <si>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</si>
  <si>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</si>
  <si>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</si>
  <si>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</si>
  <si>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</si>
  <si>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</si>
  <si>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</si>
  <si>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</si>
  <si>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</si>
  <si>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</si>
  <si>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</si>
  <si>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</si>
  <si>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</si>
  <si>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</si>
  <si>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</si>
  <si>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</si>
  <si>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</si>
  <si>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</si>
  <si>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</si>
  <si>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</si>
  <si>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</si>
  <si>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</si>
  <si>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</si>
  <si>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</si>
  <si>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</si>
  <si>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</si>
  <si>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</si>
  <si>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</si>
  <si>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</si>
  <si>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</si>
  <si>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</si>
  <si>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</si>
  <si>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</si>
  <si>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</si>
  <si>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</si>
  <si>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</si>
  <si>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</si>
  <si>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</si>
  <si>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</si>
  <si>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</si>
  <si>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</si>
  <si>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</si>
  <si>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</si>
  <si>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</si>
  <si>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</si>
  <si>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</si>
  <si>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</si>
  <si>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</si>
  <si>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</si>
  <si>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</si>
  <si>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</si>
  <si>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</si>
  <si>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</si>
  <si>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</si>
  <si>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</si>
  <si>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</si>
  <si>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</si>
  <si>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</si>
  <si>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</si>
  <si>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</si>
  <si>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</si>
  <si>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</si>
  <si>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</si>
  <si>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</si>
  <si>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</si>
  <si>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</si>
  <si>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</si>
  <si>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</si>
  <si>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</si>
  <si>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</si>
  <si>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</si>
  <si>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</si>
  <si>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</si>
  <si>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</si>
  <si>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</si>
  <si>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</si>
  <si>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</si>
  <si>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</si>
  <si>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</si>
  <si>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</si>
  <si>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</si>
  <si>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</si>
  <si>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</si>
  <si>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</si>
  <si>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</si>
  <si>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</si>
  <si>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</si>
  <si>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</si>
  <si>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</si>
  <si>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</si>
  <si>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</si>
  <si>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</si>
  <si>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</si>
  <si>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</si>
  <si>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</si>
  <si>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</si>
  <si>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</si>
  <si>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</si>
  <si>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</si>
  <si>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</si>
  <si>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</si>
  <si>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</si>
  <si>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</si>
  <si>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</si>
  <si>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</si>
  <si>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</si>
  <si>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</si>
  <si>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</si>
  <si>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</si>
  <si>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</si>
  <si>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</si>
  <si>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</si>
  <si>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</si>
  <si>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</si>
  <si>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</si>
  <si>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</si>
  <si>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</si>
  <si>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</si>
  <si>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</si>
  <si>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</si>
  <si>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</si>
  <si>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</si>
  <si>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</si>
  <si>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</si>
  <si>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</si>
  <si>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</si>
  <si>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</si>
  <si>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</si>
  <si>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</si>
  <si>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</si>
  <si>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</si>
  <si>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</si>
  <si>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</si>
  <si>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</si>
  <si>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</si>
  <si>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</si>
  <si>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</si>
  <si>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</si>
  <si>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</si>
  <si>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</si>
  <si>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</si>
  <si>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</si>
  <si>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</si>
  <si>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</si>
  <si>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</si>
  <si>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</si>
  <si>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</si>
  <si>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</si>
  <si>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</si>
  <si>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</si>
  <si>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</si>
  <si>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</si>
  <si>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</si>
  <si>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</si>
  <si>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</si>
  <si>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</si>
  <si>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</si>
  <si>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</si>
  <si>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</si>
  <si>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</si>
  <si>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</si>
  <si>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</si>
  <si>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</si>
  <si>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</si>
  <si>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</si>
  <si>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</si>
  <si>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</si>
  <si>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</si>
  <si>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</si>
  <si>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</si>
  <si>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</si>
  <si>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</si>
  <si>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</si>
  <si>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</si>
  <si>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</si>
  <si>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</si>
  <si>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</si>
  <si>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</si>
  <si>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</si>
  <si>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</si>
  <si>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</si>
  <si>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</si>
  <si>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</si>
  <si>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</si>
  <si>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</si>
  <si>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</si>
  <si>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</si>
  <si>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</si>
  <si>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</si>
  <si>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</si>
  <si>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</si>
  <si>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</si>
  <si>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</si>
  <si>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</si>
  <si>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</si>
  <si>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</si>
  <si>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</si>
  <si>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</si>
  <si>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</si>
  <si>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</si>
  <si>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</si>
  <si>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</si>
  <si>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</si>
  <si>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</si>
  <si>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</si>
  <si>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</si>
  <si>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</si>
  <si>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</si>
  <si>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</si>
  <si>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</si>
  <si>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</si>
  <si>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</si>
  <si>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</si>
  <si>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</si>
  <si>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</si>
  <si>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</si>
  <si>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</si>
  <si>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</si>
  <si>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</si>
  <si>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</si>
  <si>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</si>
  <si>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</si>
  <si>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</si>
  <si>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</si>
  <si>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</si>
  <si>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</si>
  <si>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</si>
  <si>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</si>
  <si>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</si>
  <si>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</si>
  <si>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</si>
  <si>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</si>
  <si>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</si>
  <si>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</si>
  <si>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</si>
  <si>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</si>
  <si>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</si>
  <si>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</si>
  <si>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</si>
  <si>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</si>
  <si>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</si>
  <si>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</si>
  <si>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</si>
  <si>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</si>
  <si>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</si>
  <si>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</si>
  <si>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</si>
  <si>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</si>
  <si>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</si>
  <si>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</si>
  <si>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</si>
  <si>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</si>
  <si>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</si>
  <si>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</si>
  <si>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</si>
  <si>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</si>
  <si>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</si>
  <si>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</si>
  <si>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</si>
  <si>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</si>
  <si>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</si>
  <si>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</si>
  <si>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</si>
  <si>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</si>
  <si>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</si>
  <si>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</si>
  <si>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</si>
  <si>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</si>
  <si>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</si>
  <si>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</si>
  <si>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</si>
  <si>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</si>
  <si>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</si>
  <si>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</si>
  <si>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</si>
  <si>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</si>
  <si>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</si>
  <si>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</si>
  <si>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</si>
  <si>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</si>
  <si>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</si>
  <si>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</si>
  <si>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</si>
  <si>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</si>
  <si>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</si>
  <si>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</si>
  <si>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</si>
  <si>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</si>
  <si>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</si>
  <si>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</si>
  <si>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</si>
  <si>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</si>
  <si>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</si>
  <si>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</si>
  <si>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</si>
  <si>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</si>
  <si>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</si>
  <si>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</si>
  <si>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</si>
  <si>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</si>
  <si>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</si>
  <si>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</si>
  <si>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</si>
  <si>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</si>
  <si>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</si>
  <si>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</si>
  <si>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</si>
  <si>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</si>
  <si>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</si>
  <si>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</si>
  <si>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</si>
  <si>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</si>
  <si>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</si>
  <si>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</si>
  <si>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</si>
  <si>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</si>
  <si>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</si>
  <si>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</si>
  <si>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</si>
  <si>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</si>
  <si>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</si>
  <si>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</si>
  <si>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</si>
  <si>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</si>
  <si>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</si>
  <si>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</si>
  <si>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</si>
  <si>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</si>
  <si>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</si>
  <si>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</si>
  <si>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</si>
  <si>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</si>
  <si>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</si>
  <si>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</si>
  <si>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</si>
  <si>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</si>
  <si>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</si>
  <si>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</si>
  <si>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</si>
  <si>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</si>
  <si>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</si>
  <si>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</si>
  <si>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</si>
  <si>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</si>
  <si>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</si>
  <si>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</si>
  <si>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</si>
  <si>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</si>
  <si>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</si>
  <si>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</si>
  <si>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</si>
  <si>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</si>
  <si>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</si>
  <si>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</si>
  <si>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</si>
  <si>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</si>
  <si>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</si>
  <si>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</si>
  <si>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</si>
  <si>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</si>
  <si>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</si>
  <si>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</si>
  <si>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</si>
  <si>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</si>
  <si>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</si>
  <si>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</si>
  <si>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</si>
  <si>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</si>
  <si>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</si>
  <si>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</si>
  <si>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</si>
  <si>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</si>
  <si>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</si>
  <si>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</si>
  <si>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</si>
  <si>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</si>
  <si>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</si>
  <si>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</si>
  <si>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</si>
  <si>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</si>
  <si>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</si>
  <si>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</si>
  <si>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</si>
  <si>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</si>
  <si>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</si>
  <si>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</si>
  <si>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</si>
  <si>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</si>
  <si>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</si>
  <si>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</si>
  <si>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</si>
  <si>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</si>
  <si>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</si>
  <si>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</si>
  <si>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</si>
  <si>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</si>
  <si>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</si>
  <si>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</si>
  <si>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</si>
  <si>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</si>
  <si>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</si>
  <si>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</si>
  <si>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</si>
  <si>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</si>
  <si>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</si>
  <si>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</si>
  <si>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</si>
  <si>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</si>
  <si>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</si>
  <si>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</si>
  <si>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</si>
  <si>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</si>
  <si>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</si>
  <si>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</si>
  <si>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</si>
  <si>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</si>
  <si>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</si>
  <si>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</si>
  <si>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</si>
  <si>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</si>
  <si>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</si>
  <si>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</si>
  <si>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</si>
  <si>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</si>
  <si>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</si>
  <si>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</si>
  <si>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</si>
  <si>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</si>
  <si>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</si>
  <si>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</si>
  <si>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</si>
  <si>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</si>
  <si>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</si>
  <si>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</si>
  <si>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</si>
  <si>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</si>
  <si>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</si>
  <si>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</si>
  <si>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</si>
  <si>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</si>
  <si>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</si>
  <si>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</si>
  <si>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</si>
  <si>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</si>
  <si>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</si>
  <si>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</si>
  <si>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</si>
  <si>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</si>
  <si>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</si>
  <si>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</si>
  <si>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</si>
  <si>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</si>
  <si>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</si>
  <si>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</si>
  <si>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</si>
  <si>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</si>
  <si>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</si>
  <si>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</si>
  <si>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</si>
  <si>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</si>
  <si>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</si>
  <si>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</si>
  <si>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</si>
  <si>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</si>
  <si>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</si>
  <si>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</si>
  <si>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</si>
  <si>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</si>
  <si>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</si>
  <si>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</si>
  <si>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</si>
  <si>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</si>
  <si>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</si>
  <si>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</si>
  <si>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</si>
  <si>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</si>
  <si>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</si>
  <si>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</si>
  <si>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</si>
  <si>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</si>
  <si>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</si>
  <si>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</si>
  <si>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</si>
  <si>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</si>
  <si>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</si>
  <si>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</si>
  <si>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</si>
  <si>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</si>
  <si>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</si>
  <si>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</si>
  <si>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</si>
  <si>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</si>
  <si>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</si>
  <si>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</si>
  <si>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</si>
  <si>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</si>
  <si>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</si>
  <si>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</si>
  <si>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</si>
  <si>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</si>
  <si>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</si>
  <si>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</si>
  <si>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</si>
  <si>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</si>
  <si>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</si>
  <si>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</si>
  <si>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</si>
  <si>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</si>
  <si>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</si>
  <si>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</si>
  <si>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</si>
  <si>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</si>
  <si>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</si>
  <si>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</si>
  <si>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</si>
  <si>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</si>
  <si>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</si>
  <si>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</si>
  <si>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</si>
  <si>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</si>
  <si>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</si>
  <si>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</si>
  <si>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</si>
  <si>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</si>
  <si>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</si>
  <si>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</si>
  <si>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</si>
  <si>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</si>
  <si>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</si>
  <si>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</si>
  <si>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</si>
  <si>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</si>
  <si>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</si>
  <si>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</si>
  <si>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</si>
  <si>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</si>
  <si>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</si>
  <si>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</si>
  <si>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</si>
  <si>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</si>
  <si>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</si>
  <si>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</si>
  <si>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</si>
  <si>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</si>
  <si>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</si>
  <si>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</si>
  <si>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</si>
  <si>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</si>
  <si>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</si>
  <si>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</si>
  <si>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</si>
  <si>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</si>
  <si>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</si>
  <si>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</si>
  <si>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</si>
  <si>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</si>
  <si>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</si>
  <si>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</si>
  <si>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</si>
  <si>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</si>
  <si>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</si>
  <si>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</si>
  <si>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</si>
  <si>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</si>
  <si>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</si>
  <si>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</si>
  <si>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</si>
  <si>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</si>
  <si>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</si>
  <si>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</si>
  <si>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</si>
  <si>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</si>
  <si>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</si>
  <si>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</si>
  <si>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</si>
  <si>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</si>
  <si>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</si>
  <si>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</si>
  <si>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</si>
  <si>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</si>
  <si>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</si>
  <si>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</si>
  <si>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</si>
  <si>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</si>
  <si>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</si>
  <si>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</si>
  <si>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</si>
  <si>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</si>
  <si>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</si>
  <si>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</si>
  <si>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</si>
  <si>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</si>
  <si>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</si>
  <si>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</si>
  <si>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</si>
  <si>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</si>
  <si>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</si>
  <si>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</si>
  <si>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</si>
  <si>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</si>
  <si>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</si>
  <si>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</si>
  <si>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</si>
  <si>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</si>
  <si>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</si>
  <si>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</si>
  <si>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</si>
  <si>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</si>
  <si>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</si>
  <si>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</si>
  <si>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</si>
  <si>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</si>
  <si>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</si>
  <si>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</si>
  <si>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</si>
  <si>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</si>
  <si>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</si>
  <si>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</si>
  <si>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</si>
  <si>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</si>
  <si>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</si>
  <si>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</si>
  <si>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</si>
  <si>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</si>
  <si>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</si>
  <si>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</si>
  <si>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</si>
  <si>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</si>
  <si>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</si>
  <si>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</si>
  <si>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</si>
  <si>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</si>
  <si>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</si>
  <si>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</si>
  <si>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</si>
  <si>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</si>
  <si>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</si>
  <si>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</si>
  <si>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</si>
  <si>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</si>
  <si>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</si>
  <si>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</si>
  <si>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</si>
  <si>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</si>
  <si>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</si>
  <si>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</si>
  <si>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</si>
  <si>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</si>
  <si>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</si>
  <si>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</si>
  <si>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</si>
  <si>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</si>
  <si>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</si>
  <si>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</si>
  <si>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</si>
  <si>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</si>
  <si>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</si>
  <si>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</si>
  <si>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</si>
  <si>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</si>
  <si>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</si>
  <si>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</si>
  <si>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</si>
  <si>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</si>
  <si>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</si>
  <si>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</si>
  <si>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</si>
  <si>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</si>
  <si>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</si>
  <si>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</si>
  <si>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</si>
  <si>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</si>
  <si>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</si>
  <si>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</si>
  <si>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</si>
  <si>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</si>
  <si>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</si>
  <si>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</si>
  <si>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</si>
  <si>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</si>
  <si>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</si>
  <si>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</si>
  <si>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</si>
  <si>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</si>
  <si>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</si>
  <si>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</si>
  <si>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</si>
  <si>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</si>
  <si>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</si>
  <si>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</si>
  <si>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</si>
  <si>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</si>
  <si>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</si>
  <si>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</si>
  <si>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</si>
  <si>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</si>
  <si>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</si>
  <si>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</si>
  <si>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</si>
  <si>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</si>
  <si>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</si>
  <si>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</si>
  <si>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</si>
  <si>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</si>
  <si>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</si>
  <si>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</si>
  <si>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</si>
  <si>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</si>
  <si>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</si>
  <si>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</si>
  <si>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</si>
  <si>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</si>
  <si>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</si>
  <si>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</si>
  <si>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</si>
  <si>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</si>
  <si>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</si>
  <si>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</si>
  <si>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</si>
  <si>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</si>
  <si>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</si>
  <si>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</si>
  <si>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</si>
  <si>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</si>
  <si>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</si>
  <si>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</si>
  <si>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</si>
  <si>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</si>
  <si>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</si>
  <si>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</si>
  <si>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</si>
  <si>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</si>
  <si>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</si>
  <si>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</si>
  <si>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</si>
  <si>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</si>
  <si>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</si>
  <si>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</si>
  <si>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</si>
  <si>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</si>
  <si>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</si>
  <si>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</si>
  <si>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</si>
  <si>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</si>
  <si>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</si>
  <si>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</si>
  <si>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</si>
  <si>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</si>
  <si>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</si>
  <si>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</si>
  <si>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</si>
  <si>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</si>
  <si>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</si>
  <si>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</si>
  <si>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</si>
  <si>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</si>
  <si>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</si>
  <si>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</si>
  <si>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</si>
  <si>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</si>
  <si>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</si>
  <si>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</si>
  <si>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</si>
  <si>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</si>
  <si>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</si>
  <si>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</si>
  <si>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</si>
  <si>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</si>
  <si>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</si>
  <si>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</si>
  <si>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</si>
  <si>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</si>
  <si>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</si>
  <si>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</si>
  <si>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</si>
  <si>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</si>
  <si>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</si>
  <si>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</si>
  <si>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</si>
  <si>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</si>
  <si>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</si>
  <si>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</si>
  <si>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</si>
  <si>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</si>
  <si>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</si>
  <si>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</si>
  <si>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</si>
  <si>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</si>
  <si>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</si>
  <si>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</si>
  <si>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</si>
  <si>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</si>
  <si>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</si>
  <si>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</si>
  <si>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</si>
  <si>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</si>
  <si>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</si>
  <si>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</si>
  <si>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</si>
  <si>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</si>
  <si>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</si>
  <si>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</si>
  <si>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</si>
  <si>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</si>
  <si>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</si>
  <si>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</si>
  <si>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</si>
  <si>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</si>
  <si>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</si>
  <si>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</si>
  <si>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</si>
  <si>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</si>
  <si>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</si>
  <si>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</si>
  <si>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</si>
  <si>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</si>
  <si>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</si>
  <si>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</si>
  <si>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</si>
  <si>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</si>
  <si>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</si>
  <si>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</si>
  <si>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</si>
  <si>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</si>
  <si>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</si>
  <si>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</si>
  <si>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</si>
  <si>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</si>
  <si>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</si>
  <si>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</si>
  <si>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</si>
  <si>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</si>
  <si>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</si>
  <si>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</si>
  <si>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</si>
  <si>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</si>
  <si>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</si>
  <si>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</si>
  <si>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</si>
  <si>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</si>
  <si>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</si>
  <si>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</si>
  <si>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</si>
  <si>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</si>
  <si>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</si>
  <si>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</si>
  <si>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</si>
  <si>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</si>
  <si>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</si>
  <si>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</si>
  <si>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</si>
  <si>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</si>
  <si>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</si>
  <si>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</si>
  <si>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</si>
  <si>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</si>
  <si>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</si>
  <si>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</si>
  <si>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</si>
  <si>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</si>
  <si>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</si>
  <si>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</si>
  <si>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</si>
  <si>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</si>
  <si>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</si>
  <si>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</si>
  <si>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</si>
  <si>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</si>
  <si>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</si>
  <si>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</si>
  <si>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</si>
  <si>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</si>
  <si>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</si>
  <si>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</si>
  <si>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</si>
  <si>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</si>
  <si>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</si>
  <si>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</si>
  <si>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</si>
  <si>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</si>
  <si>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</si>
  <si>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</si>
  <si>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</si>
  <si>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</si>
  <si>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</si>
  <si>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</si>
  <si>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</si>
  <si>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</si>
  <si>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</si>
  <si>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</si>
  <si>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</si>
  <si>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</si>
  <si>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</si>
  <si>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</si>
  <si>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</si>
  <si>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</si>
  <si>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</si>
  <si>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</si>
  <si>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</si>
  <si>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</si>
  <si>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</si>
  <si>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</si>
  <si>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</si>
  <si>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</si>
  <si>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</si>
  <si>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</si>
  <si>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</si>
  <si>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</si>
  <si>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</si>
  <si>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</si>
  <si>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</si>
  <si>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</si>
  <si>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</si>
  <si>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</si>
  <si>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</si>
  <si>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</si>
  <si>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</si>
  <si>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</si>
  <si>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</si>
  <si>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</si>
  <si>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</si>
  <si>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</si>
  <si>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</si>
  <si>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</si>
  <si>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</si>
  <si>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</si>
  <si>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</si>
  <si>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</si>
  <si>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</si>
  <si>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</si>
  <si>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</si>
  <si>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</si>
  <si>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</si>
  <si>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</si>
  <si>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</si>
  <si>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</si>
  <si>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</si>
  <si>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</si>
  <si>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</si>
  <si>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</si>
  <si>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</si>
  <si>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</si>
  <si>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</si>
  <si>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</si>
  <si>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</si>
  <si>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</si>
  <si>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</si>
  <si>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</si>
  <si>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</si>
  <si>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</si>
  <si>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</si>
  <si>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</si>
  <si>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</si>
  <si>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</si>
  <si>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</si>
  <si>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</si>
  <si>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</si>
  <si>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</si>
  <si>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</si>
  <si>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</si>
  <si>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</si>
  <si>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</si>
  <si>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</si>
  <si>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</si>
  <si>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</si>
  <si>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</si>
  <si>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</si>
  <si>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</si>
  <si>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</si>
  <si>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</si>
  <si>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</si>
  <si>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</si>
  <si>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</si>
  <si>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</si>
  <si>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</si>
  <si>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</si>
  <si>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</si>
  <si>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</si>
  <si>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</si>
  <si>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</si>
  <si>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</si>
  <si>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</si>
  <si>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</si>
  <si>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</si>
  <si>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</si>
  <si>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</si>
  <si>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</si>
  <si>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</si>
  <si>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</si>
  <si>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</si>
  <si>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</si>
  <si>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</si>
  <si>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</si>
  <si>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</si>
  <si>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</si>
  <si>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</si>
  <si>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</si>
  <si>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</si>
  <si>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</si>
  <si>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</si>
  <si>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</si>
  <si>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</si>
  <si>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</si>
  <si>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</si>
  <si>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</si>
  <si>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</si>
  <si>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</si>
  <si>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</si>
  <si>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</si>
  <si>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</si>
  <si>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</si>
  <si>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</si>
  <si>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</si>
  <si>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</si>
  <si>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</si>
  <si>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</si>
  <si>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</si>
  <si>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</si>
  <si>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</si>
  <si>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</si>
  <si>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</si>
  <si>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</si>
  <si>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</si>
  <si>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</si>
  <si>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</si>
  <si>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</si>
  <si>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</si>
  <si>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</si>
  <si>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</si>
  <si>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</si>
  <si>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</si>
  <si>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</si>
  <si>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</si>
  <si>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</si>
  <si>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</si>
  <si>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</si>
  <si>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</si>
  <si>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</si>
  <si>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</si>
  <si>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</si>
  <si>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</si>
  <si>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</si>
  <si>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</si>
  <si>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</si>
  <si>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</si>
  <si>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</si>
  <si>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</si>
  <si>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</si>
  <si>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</si>
  <si>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</si>
  <si>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</si>
  <si>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</si>
  <si>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</si>
  <si>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</si>
  <si>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</si>
  <si>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</si>
  <si>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</si>
  <si>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</si>
  <si>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</si>
  <si>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</si>
  <si>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</si>
  <si>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</si>
  <si>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</si>
  <si>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</si>
  <si>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</si>
  <si>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</si>
  <si>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</si>
  <si>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</si>
  <si>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</si>
  <si>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</si>
  <si>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</si>
  <si>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</si>
  <si>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</si>
  <si>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</si>
  <si>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</si>
  <si>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</si>
  <si>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</si>
  <si>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</si>
  <si>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</si>
  <si>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</si>
  <si>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</si>
  <si>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</si>
  <si>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</si>
  <si>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</si>
  <si>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</si>
  <si>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</si>
  <si>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</si>
  <si>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</si>
  <si>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</si>
  <si>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</si>
  <si>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</si>
  <si>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</si>
  <si>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</si>
  <si>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</si>
  <si>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</si>
  <si>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</si>
  <si>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</si>
  <si>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</si>
  <si>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</si>
  <si>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</si>
  <si>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</si>
  <si>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</si>
  <si>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</si>
  <si>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</si>
  <si>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</si>
  <si>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</si>
  <si>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</si>
  <si>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</si>
  <si>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</si>
  <si>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</si>
  <si>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</si>
  <si>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</si>
  <si>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</si>
  <si>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</si>
  <si>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</si>
  <si>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</si>
  <si>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</si>
  <si>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</si>
  <si>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</si>
  <si>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</si>
  <si>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</si>
  <si>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</si>
  <si>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</si>
  <si>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</si>
  <si>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</si>
  <si>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</si>
  <si>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</si>
  <si>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</si>
  <si>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</si>
  <si>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</si>
  <si>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</si>
  <si>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</si>
  <si>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</si>
  <si>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</si>
  <si>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</si>
  <si>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</si>
  <si>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</si>
  <si>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</si>
  <si>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</si>
  <si>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</si>
  <si>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</si>
  <si>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</si>
  <si>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</si>
  <si>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</si>
  <si>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</si>
  <si>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</si>
  <si>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</si>
  <si>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</si>
  <si>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</si>
  <si>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</si>
  <si>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</si>
  <si>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</si>
  <si>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</si>
  <si>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</si>
  <si>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</si>
  <si>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</si>
  <si>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</si>
  <si>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</si>
  <si>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</si>
  <si>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</si>
  <si>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</si>
  <si>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</si>
  <si>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</si>
  <si>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</si>
  <si>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</si>
  <si>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</si>
  <si>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</si>
  <si>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</si>
  <si>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</si>
  <si>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</si>
  <si>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</si>
  <si>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</si>
  <si>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</si>
  <si>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</si>
  <si>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</si>
  <si>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</si>
  <si>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</si>
  <si>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</si>
  <si>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</si>
  <si>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</si>
  <si>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</si>
  <si>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</si>
  <si>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</si>
  <si>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</si>
  <si>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</si>
  <si>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</si>
  <si>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</si>
  <si>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</si>
  <si>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</si>
  <si>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</si>
  <si>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</si>
  <si>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</si>
  <si>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</si>
  <si>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</si>
  <si>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</si>
  <si>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</si>
  <si>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</si>
  <si>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</si>
  <si>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</si>
  <si>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</si>
  <si>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</si>
  <si>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</si>
  <si>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</si>
  <si>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</si>
  <si>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</si>
  <si>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</si>
  <si>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</si>
  <si>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</si>
  <si>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</si>
  <si>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</si>
  <si>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</si>
  <si>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</si>
  <si>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</si>
  <si>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</si>
  <si>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</si>
  <si>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</si>
  <si>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</si>
  <si>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</si>
  <si>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</si>
  <si>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</si>
  <si>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</si>
  <si>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</si>
  <si>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</si>
  <si>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</si>
  <si>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</si>
  <si>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</si>
  <si>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</si>
  <si>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</si>
  <si>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</si>
  <si>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</si>
  <si>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</si>
  <si>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</si>
  <si>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</si>
  <si>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</si>
  <si>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</si>
  <si>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</si>
  <si>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</si>
  <si>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</si>
  <si>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</si>
  <si>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</si>
  <si>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</si>
  <si>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</si>
  <si>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</si>
  <si>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</si>
  <si>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</si>
  <si>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</si>
  <si>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</si>
  <si>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</si>
  <si>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</si>
  <si>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</si>
  <si>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</si>
  <si>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</si>
  <si>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</si>
  <si>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</si>
  <si>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</si>
  <si>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</si>
  <si>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</si>
  <si>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</si>
  <si>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</si>
  <si>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</si>
  <si>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</si>
  <si>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</si>
  <si>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</si>
  <si>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</si>
  <si>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</si>
  <si>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</si>
  <si>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</si>
  <si>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</si>
  <si>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</si>
  <si>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</si>
  <si>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</si>
  <si>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</si>
  <si>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</si>
  <si>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</si>
  <si>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</si>
  <si>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</si>
  <si>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</si>
  <si>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</si>
  <si>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</si>
  <si>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</si>
  <si>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</si>
  <si>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</si>
  <si>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</si>
  <si>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</si>
  <si>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</si>
  <si>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</si>
  <si>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</si>
  <si>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</si>
  <si>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</si>
  <si>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</si>
  <si>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</si>
  <si>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</si>
  <si>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</si>
  <si>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</si>
  <si>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</si>
  <si>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</si>
  <si>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</si>
  <si>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</si>
  <si>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</si>
  <si>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</si>
  <si>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</si>
  <si>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</si>
  <si>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</si>
  <si>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</si>
  <si>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</si>
  <si>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</si>
  <si>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</si>
  <si>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</si>
  <si>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</si>
  <si>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</si>
  <si>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</si>
  <si>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</si>
  <si>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</si>
  <si>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</si>
  <si>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</si>
  <si>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</si>
  <si>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</si>
  <si>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</si>
  <si>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</si>
  <si>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</si>
  <si>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</si>
  <si>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</si>
  <si>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</si>
  <si>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</si>
  <si>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</si>
  <si>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</si>
  <si>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</si>
  <si>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</si>
  <si>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</si>
  <si>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</si>
  <si>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</si>
  <si>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</si>
  <si>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</si>
  <si>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</si>
  <si>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</si>
  <si>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</si>
  <si>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</si>
  <si>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</si>
  <si>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</si>
  <si>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</si>
  <si>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</si>
  <si>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</si>
  <si>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</si>
  <si>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</si>
  <si>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</si>
  <si>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</si>
  <si>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</si>
  <si>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</si>
  <si>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</si>
  <si>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</si>
  <si>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</si>
  <si>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</si>
  <si>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</si>
  <si>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</si>
  <si>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</si>
  <si>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</si>
  <si>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</si>
  <si>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</si>
  <si>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</si>
  <si>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</si>
  <si>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</si>
  <si>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</si>
  <si>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</si>
  <si>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</si>
  <si>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</si>
  <si>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</si>
  <si>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</si>
  <si>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</si>
  <si>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</si>
  <si>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</si>
  <si>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</si>
  <si>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</si>
  <si>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</si>
  <si>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</si>
  <si>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</si>
  <si>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</si>
  <si>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</si>
  <si>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</si>
  <si>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</si>
  <si>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</si>
  <si>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</si>
  <si>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</si>
  <si>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</si>
  <si>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</si>
  <si>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</si>
  <si>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</si>
  <si>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</si>
  <si>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</si>
  <si>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</si>
  <si>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</si>
  <si>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</si>
  <si>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</si>
  <si>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</si>
  <si>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</si>
  <si>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</si>
  <si>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</si>
  <si>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</si>
  <si>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</si>
  <si>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</si>
  <si>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</si>
  <si>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</si>
  <si>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</si>
  <si>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</si>
  <si>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</si>
  <si>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</si>
  <si>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</si>
  <si>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</si>
  <si>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</si>
  <si>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</si>
  <si>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</si>
  <si>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</si>
  <si>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</si>
  <si>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</si>
  <si>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</si>
  <si>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</si>
  <si>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</si>
  <si>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</si>
  <si>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</si>
  <si>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</si>
  <si>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</si>
  <si>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</si>
  <si>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</si>
  <si>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</si>
  <si>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</si>
  <si>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</si>
  <si>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</si>
  <si>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</si>
  <si>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</si>
  <si>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</si>
  <si>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</si>
  <si>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</si>
  <si>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</si>
  <si>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</si>
  <si>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</si>
  <si>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</si>
  <si>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</si>
  <si>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</si>
  <si>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</si>
  <si>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</si>
  <si>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</si>
  <si>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</si>
  <si>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</si>
  <si>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</si>
  <si>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</si>
  <si>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</si>
  <si>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</si>
  <si>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</si>
  <si>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</si>
  <si>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</si>
  <si>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</si>
  <si>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</si>
  <si>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</si>
  <si>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</si>
  <si>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</si>
  <si>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</si>
  <si>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</si>
  <si>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</si>
  <si>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</si>
  <si>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</si>
  <si>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</si>
  <si>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</si>
  <si>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</si>
  <si>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</si>
  <si>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</si>
  <si>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</si>
  <si>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</si>
  <si>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</si>
  <si>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</si>
  <si>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</si>
  <si>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</si>
  <si>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</si>
  <si>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</si>
  <si>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</si>
  <si>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</si>
  <si>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</si>
  <si>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</si>
  <si>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</si>
  <si>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</si>
  <si>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</si>
  <si>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</si>
  <si>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</si>
  <si>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</si>
  <si>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</si>
  <si>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</si>
  <si>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</si>
  <si>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</si>
  <si>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</si>
  <si>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</si>
  <si>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</si>
  <si>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</si>
  <si>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</si>
  <si>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</si>
  <si>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</si>
  <si>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</si>
  <si>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</si>
  <si>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</si>
  <si>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</si>
  <si>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</si>
  <si>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</si>
  <si>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</si>
  <si>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</si>
  <si>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</si>
  <si>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</si>
  <si>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</si>
  <si>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</si>
  <si>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</si>
  <si>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</si>
  <si>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</si>
  <si>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</si>
  <si>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</si>
  <si>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</si>
  <si>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</si>
  <si>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</si>
  <si>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</si>
  <si>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</si>
  <si>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</si>
  <si>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</si>
  <si>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</si>
  <si>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</si>
  <si>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</si>
  <si>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</si>
  <si>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</si>
  <si>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</si>
  <si>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</si>
  <si>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</si>
  <si>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</si>
  <si>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</si>
  <si>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</si>
  <si>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</si>
  <si>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</si>
  <si>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</si>
  <si>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</si>
  <si>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</si>
  <si>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</si>
  <si>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</si>
  <si>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</si>
  <si>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</si>
  <si>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</si>
  <si>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</si>
  <si>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</si>
  <si>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</si>
  <si>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</si>
  <si>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</si>
  <si>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</si>
  <si>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</si>
  <si>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</si>
  <si>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</si>
  <si>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</si>
  <si>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</si>
  <si>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</si>
  <si>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</si>
  <si>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</si>
  <si>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</si>
  <si>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</si>
  <si>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</si>
  <si>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</si>
  <si>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</si>
  <si>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</si>
  <si>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</si>
  <si>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</si>
  <si>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</si>
  <si>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</si>
  <si>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</si>
  <si>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</si>
  <si>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</si>
  <si>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</si>
  <si>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</si>
  <si>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</si>
  <si>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</si>
  <si>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</si>
  <si>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</si>
  <si>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</si>
  <si>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</si>
  <si>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</si>
  <si>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</si>
  <si>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</si>
  <si>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</si>
  <si>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</si>
  <si>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</si>
  <si>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</si>
  <si>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</si>
  <si>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</si>
  <si>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</si>
  <si>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</si>
  <si>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</si>
  <si>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</si>
  <si>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</si>
  <si>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</si>
  <si>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</si>
  <si>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</si>
  <si>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</si>
  <si>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</si>
  <si>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</si>
  <si>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</si>
  <si>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</si>
  <si>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</si>
  <si>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</si>
  <si>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</si>
  <si>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</si>
  <si>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</si>
  <si>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</si>
  <si>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</si>
  <si>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</si>
  <si>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</si>
  <si>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</si>
  <si>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</si>
  <si>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</si>
  <si>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</si>
  <si>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</si>
  <si>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</si>
  <si>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</si>
  <si>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</si>
  <si>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</si>
  <si>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</si>
  <si>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</si>
  <si>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</si>
  <si>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</si>
  <si>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</si>
  <si>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</si>
  <si>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</si>
  <si>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</si>
  <si>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</si>
  <si>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</si>
  <si>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</si>
  <si>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</si>
  <si>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</si>
  <si>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</si>
  <si>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</si>
  <si>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</si>
  <si>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</si>
  <si>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</si>
  <si>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</si>
  <si>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</si>
  <si>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</si>
  <si>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</si>
  <si>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</si>
  <si>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</si>
  <si>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</si>
  <si>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</si>
  <si>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</si>
  <si>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</si>
  <si>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</si>
  <si>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</si>
  <si>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</si>
  <si>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</si>
  <si>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</si>
  <si>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</si>
  <si>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</si>
  <si>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</si>
  <si>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</si>
  <si>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</si>
  <si>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</si>
  <si>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</si>
  <si>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</si>
  <si>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</si>
  <si>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</si>
  <si>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</si>
  <si>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</si>
  <si>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</si>
  <si>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</si>
  <si>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</si>
  <si>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</si>
  <si>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</si>
  <si>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</si>
  <si>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</si>
  <si>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</si>
  <si>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</si>
  <si>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</si>
  <si>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</si>
  <si>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</si>
  <si>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</si>
  <si>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</si>
  <si>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</si>
  <si>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</si>
  <si>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</si>
  <si>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</si>
  <si>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</si>
  <si>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</si>
  <si>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</si>
  <si>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</si>
  <si>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</si>
  <si>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</si>
  <si>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</si>
  <si>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</si>
  <si>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</si>
  <si>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</si>
  <si>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</si>
  <si>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</si>
  <si>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</si>
  <si>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</si>
  <si>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</si>
  <si>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</si>
  <si>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</si>
  <si>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</si>
  <si>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</si>
  <si>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</si>
  <si>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</si>
  <si>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</si>
  <si>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</si>
  <si>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</si>
  <si>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</si>
  <si>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</si>
  <si>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</si>
  <si>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</si>
  <si>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</si>
  <si>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</si>
  <si>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</si>
  <si>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</si>
  <si>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</si>
  <si>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</si>
  <si>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</si>
  <si>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</si>
  <si>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</si>
  <si>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</si>
  <si>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</si>
  <si>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</si>
  <si>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</si>
  <si>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</si>
  <si>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</si>
  <si>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</si>
  <si>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</si>
  <si>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</si>
  <si>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</si>
  <si>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</si>
  <si>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</si>
  <si>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</si>
  <si>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</si>
  <si>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</si>
  <si>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</si>
  <si>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</si>
  <si>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</si>
  <si>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</si>
  <si>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</si>
  <si>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</si>
  <si>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</si>
  <si>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</si>
  <si>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</si>
  <si>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</si>
  <si>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</si>
  <si>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</si>
  <si>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</si>
  <si>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</si>
  <si>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</si>
  <si>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</si>
  <si>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</si>
  <si>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</si>
  <si>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</si>
  <si>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</si>
  <si>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</si>
  <si>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</si>
  <si>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</si>
  <si>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</si>
  <si>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</si>
  <si>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</si>
  <si>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</si>
  <si>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</si>
  <si>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</si>
  <si>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</si>
  <si>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</si>
  <si>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</si>
  <si>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</si>
  <si>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</si>
  <si>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</si>
  <si>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</si>
  <si>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</si>
  <si>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</si>
  <si>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</si>
  <si>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</si>
  <si>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</si>
  <si>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</si>
  <si>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</si>
  <si>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</si>
  <si>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</si>
  <si>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</si>
  <si>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</si>
  <si>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</si>
  <si>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</si>
  <si>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</si>
  <si>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</si>
  <si>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</si>
  <si>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</si>
  <si>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</si>
  <si>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</si>
  <si>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</si>
  <si>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</si>
  <si>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</si>
  <si>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</si>
  <si>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</si>
  <si>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</si>
  <si>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</si>
  <si>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</si>
  <si>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</si>
  <si>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</si>
  <si>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</si>
  <si>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</si>
  <si>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</si>
  <si>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</si>
  <si>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</si>
  <si>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</si>
  <si>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</si>
  <si>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</si>
  <si>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</si>
  <si>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</si>
  <si>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</si>
  <si>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</si>
  <si>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</si>
  <si>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</si>
  <si>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</si>
  <si>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</si>
  <si>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</si>
  <si>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</si>
  <si>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</si>
  <si>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</si>
  <si>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</si>
  <si>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</si>
  <si>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</si>
  <si>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</si>
  <si>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</si>
  <si>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</si>
  <si>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</si>
  <si>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</si>
  <si>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</si>
  <si>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</si>
  <si>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</si>
  <si>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</si>
  <si>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</si>
  <si>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</si>
  <si>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</si>
  <si>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</si>
  <si>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</si>
  <si>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</si>
  <si>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</si>
  <si>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</si>
  <si>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</si>
  <si>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</si>
  <si>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</si>
  <si>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</si>
  <si>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</si>
  <si>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</si>
  <si>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</si>
  <si>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</si>
  <si>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</si>
  <si>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</si>
  <si>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</si>
  <si>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</si>
  <si>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</si>
  <si>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</si>
  <si>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</si>
  <si>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</si>
  <si>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</si>
  <si>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</si>
  <si>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</si>
  <si>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</si>
  <si>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</si>
  <si>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</si>
  <si>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</si>
  <si>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</si>
  <si>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</si>
  <si>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</si>
  <si>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</si>
  <si>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</si>
  <si>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</si>
  <si>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</si>
  <si>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</si>
  <si>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</si>
  <si>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</si>
  <si>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</si>
  <si>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</si>
  <si>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</si>
  <si>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</si>
  <si>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</si>
  <si>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</si>
  <si>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</si>
  <si>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</si>
  <si>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</si>
  <si>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</si>
  <si>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</si>
  <si>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</si>
  <si>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</si>
  <si>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</si>
  <si>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</si>
  <si>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</si>
  <si>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</si>
  <si>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</si>
  <si>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</si>
  <si>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</si>
  <si>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</si>
  <si>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</si>
  <si>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</si>
  <si>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</si>
  <si>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</si>
  <si>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</si>
  <si>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</si>
  <si>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</si>
  <si>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</si>
  <si>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</si>
  <si>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</si>
  <si>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</si>
  <si>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</si>
  <si>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</si>
  <si>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</si>
  <si>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</si>
  <si>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</si>
  <si>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</si>
  <si>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</si>
  <si>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</si>
  <si>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</si>
  <si>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</si>
  <si>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</si>
  <si>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</si>
  <si>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</si>
  <si>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</si>
  <si>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</si>
  <si>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</si>
  <si>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</si>
  <si>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</si>
  <si>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</si>
  <si>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</si>
  <si>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</si>
  <si>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</si>
  <si>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</si>
  <si>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</si>
  <si>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</si>
  <si>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</si>
  <si>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</si>
  <si>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</si>
  <si>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</si>
  <si>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</si>
  <si>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</si>
  <si>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</si>
  <si>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</si>
  <si>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</si>
  <si>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</si>
  <si>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</si>
  <si>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</si>
  <si>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</si>
  <si>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</si>
  <si>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</si>
  <si>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</si>
  <si>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</si>
  <si>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</si>
  <si>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</si>
  <si>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</si>
  <si>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</si>
  <si>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</si>
  <si>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</si>
  <si>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</si>
  <si>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</si>
  <si>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</si>
  <si>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</si>
  <si>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</si>
  <si>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</si>
  <si>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</si>
  <si>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</si>
  <si>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</si>
  <si>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</si>
  <si>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</si>
  <si>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</si>
  <si>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</si>
  <si>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</si>
  <si>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</si>
  <si>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</si>
  <si>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</si>
  <si>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</si>
  <si>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</si>
  <si>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</si>
  <si>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</si>
  <si>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</si>
  <si>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</si>
  <si>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</si>
  <si>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</si>
  <si>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</si>
  <si>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</si>
  <si>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</si>
  <si>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</si>
  <si>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</si>
  <si>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</si>
  <si>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</si>
  <si>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</si>
  <si>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</si>
  <si>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</si>
  <si>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</si>
  <si>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</si>
  <si>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</si>
  <si>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</si>
  <si>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</si>
  <si>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</si>
  <si>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</si>
  <si>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</si>
  <si>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</si>
  <si>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</si>
  <si>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</si>
  <si>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</si>
  <si>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</si>
  <si>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</si>
  <si>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</si>
  <si>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</si>
  <si>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</si>
  <si>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</si>
  <si>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</si>
  <si>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</si>
  <si>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</si>
  <si>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</si>
  <si>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</si>
  <si>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</si>
  <si>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</si>
  <si>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</si>
  <si>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</si>
  <si>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</si>
  <si>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</si>
  <si>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</si>
  <si>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</si>
  <si>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</si>
  <si>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</si>
  <si>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</si>
  <si>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</si>
  <si>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</si>
  <si>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</si>
  <si>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</si>
  <si>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</si>
  <si>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</si>
  <si>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</si>
  <si>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</si>
  <si>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</si>
  <si>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</si>
  <si>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</si>
  <si>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</si>
  <si>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</si>
  <si>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</si>
  <si>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</si>
  <si>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</si>
  <si>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</si>
  <si>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</si>
  <si>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</si>
  <si>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</si>
  <si>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</si>
  <si>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</si>
  <si>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</si>
  <si>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</si>
  <si>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</si>
  <si>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</si>
  <si>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</si>
  <si>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</si>
  <si>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</si>
  <si>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</si>
  <si>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</si>
  <si>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</si>
  <si>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</si>
  <si>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</si>
  <si>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</si>
  <si>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</si>
  <si>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</si>
  <si>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</si>
  <si>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</si>
  <si>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</si>
  <si>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</si>
  <si>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</si>
  <si>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</si>
  <si>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</si>
  <si>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</si>
  <si>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</si>
  <si>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</si>
  <si>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</si>
  <si>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</si>
  <si>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</si>
  <si>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</si>
  <si>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</si>
  <si>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</si>
  <si>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</si>
  <si>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</si>
  <si>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</si>
  <si>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</si>
  <si>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</si>
  <si>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</si>
  <si>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</si>
  <si>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</si>
  <si>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</si>
  <si>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</si>
  <si>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</si>
  <si>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</si>
  <si>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</si>
  <si>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</si>
  <si>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</si>
  <si>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</si>
  <si>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</si>
  <si>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</si>
  <si>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</si>
  <si>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</si>
  <si>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</si>
  <si>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</si>
  <si>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</si>
  <si>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</si>
  <si>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</si>
  <si>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</si>
  <si>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</si>
  <si>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</si>
  <si>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</si>
  <si>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</si>
  <si>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</si>
  <si>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</si>
  <si>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</si>
  <si>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</si>
  <si>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</si>
  <si>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</si>
  <si>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</si>
  <si>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</si>
  <si>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</si>
  <si>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</si>
  <si>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</si>
  <si>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</si>
  <si>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</si>
  <si>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</si>
  <si>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</si>
  <si>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</si>
  <si>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</si>
  <si>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</si>
  <si>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</si>
  <si>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</si>
  <si>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</si>
  <si>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</si>
  <si>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</si>
  <si>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</si>
  <si>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</si>
  <si>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</si>
  <si>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</si>
  <si>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</si>
  <si>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</si>
  <si>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</si>
  <si>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</si>
  <si>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</si>
  <si>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</si>
  <si>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</si>
  <si>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</si>
  <si>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</si>
  <si>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</si>
  <si>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</si>
  <si>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</si>
  <si>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</si>
  <si>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</si>
  <si>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</si>
  <si>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</si>
  <si>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</si>
  <si>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</si>
  <si>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</si>
  <si>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</si>
  <si>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</si>
  <si>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</si>
  <si>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</si>
  <si>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</si>
  <si>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</si>
  <si>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</si>
  <si>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</si>
  <si>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</si>
  <si>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</si>
  <si>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</si>
  <si>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</si>
  <si>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</si>
  <si>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</si>
  <si>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</si>
  <si>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</si>
  <si>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</si>
  <si>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</si>
  <si>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</si>
  <si>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</si>
  <si>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</si>
  <si>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</si>
  <si>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</si>
  <si>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</si>
  <si>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</si>
  <si>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</si>
  <si>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</si>
  <si>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</si>
  <si>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</si>
  <si>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</si>
  <si>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</si>
  <si>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</si>
  <si>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</si>
  <si>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</si>
  <si>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</si>
  <si>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</si>
  <si>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</si>
  <si>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</si>
  <si>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</si>
  <si>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</si>
  <si>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</si>
  <si>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</si>
  <si>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</si>
  <si>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</si>
  <si>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</si>
  <si>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</si>
  <si>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</si>
  <si>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</si>
  <si>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</si>
  <si>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</si>
  <si>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</si>
  <si>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</si>
  <si>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</si>
  <si>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</si>
  <si>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</si>
  <si>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</si>
  <si>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</si>
  <si>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</si>
  <si>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</si>
  <si>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</si>
  <si>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</si>
  <si>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</si>
  <si>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</si>
  <si>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</si>
  <si>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</si>
  <si>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</si>
  <si>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</si>
  <si>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</si>
  <si>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</si>
  <si>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</si>
  <si>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</si>
  <si>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</si>
  <si>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</si>
  <si>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</si>
  <si>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</si>
  <si>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</si>
  <si>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</si>
  <si>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</si>
  <si>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</si>
  <si>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</si>
  <si>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</si>
  <si>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</si>
  <si>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</si>
  <si>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</si>
  <si>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</si>
  <si>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</si>
  <si>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</si>
  <si>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</si>
  <si>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</si>
  <si>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</si>
  <si>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</si>
  <si>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</si>
  <si>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</si>
  <si>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</si>
  <si>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</si>
  <si>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</si>
  <si>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</si>
  <si>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</si>
  <si>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</si>
  <si>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</si>
  <si>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</si>
  <si>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</si>
  <si>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</si>
  <si>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</si>
  <si>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</si>
  <si>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</si>
  <si>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</si>
  <si>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</si>
  <si>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</si>
  <si>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</si>
  <si>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</si>
  <si>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</si>
  <si>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</si>
  <si>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</si>
  <si>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</si>
  <si>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</si>
  <si>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</si>
  <si>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</si>
  <si>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</si>
  <si>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</si>
  <si>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</si>
  <si>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</si>
  <si>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</si>
  <si>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</si>
  <si>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</si>
  <si>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</si>
  <si>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</si>
  <si>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</si>
  <si>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</si>
  <si>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</si>
  <si>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</si>
  <si>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</si>
  <si>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</si>
  <si>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</si>
  <si>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</si>
  <si>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</si>
  <si>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</si>
  <si>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</si>
  <si>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</si>
  <si>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</si>
  <si>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</si>
  <si>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</si>
  <si>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</si>
  <si>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</si>
  <si>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</si>
  <si>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</si>
  <si>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</si>
  <si>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</si>
  <si>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</si>
  <si>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</si>
  <si>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</si>
  <si>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</si>
  <si>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</si>
  <si>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</si>
  <si>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</si>
  <si>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</si>
  <si>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</si>
  <si>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</si>
  <si>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</si>
  <si>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</si>
  <si>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</si>
  <si>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</si>
  <si>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</si>
  <si>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</si>
  <si>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</si>
  <si>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</si>
  <si>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</si>
  <si>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</si>
  <si>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</si>
  <si>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</si>
  <si>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</si>
  <si>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</si>
  <si>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</si>
  <si>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</si>
  <si>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</si>
  <si>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</si>
  <si>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</si>
  <si>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</si>
  <si>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</si>
  <si>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</si>
  <si>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</si>
  <si>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</si>
  <si>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</si>
  <si>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</si>
  <si>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</si>
  <si>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</si>
  <si>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</si>
  <si>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</si>
  <si>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</si>
  <si>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</si>
  <si>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</si>
  <si>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</si>
  <si>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</si>
  <si>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</si>
  <si>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</si>
  <si>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</si>
  <si>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</si>
  <si>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</si>
  <si>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</si>
  <si>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</si>
  <si>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</si>
  <si>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</si>
  <si>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</si>
  <si>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</si>
  <si>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</si>
  <si>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</si>
  <si>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</si>
  <si>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</si>
  <si>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</si>
  <si>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</si>
  <si>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</si>
  <si>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</si>
  <si>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</si>
  <si>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</si>
  <si>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</si>
  <si>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</si>
  <si>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</si>
  <si>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</si>
  <si>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</si>
  <si>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</si>
  <si>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</si>
  <si>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</si>
  <si>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</si>
  <si>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</si>
  <si>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</si>
  <si>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</si>
  <si>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</si>
  <si>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</si>
  <si>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</si>
  <si>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</si>
  <si>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</si>
  <si>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</si>
  <si>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</si>
  <si>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</si>
  <si>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</si>
  <si>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</si>
  <si>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</si>
  <si>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</si>
  <si>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</si>
  <si>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</si>
  <si>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</si>
  <si>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</si>
  <si>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</si>
  <si>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</si>
  <si>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</si>
  <si>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</si>
  <si>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</si>
  <si>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</si>
  <si>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</si>
  <si>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</si>
  <si>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</si>
  <si>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</si>
  <si>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</si>
  <si>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</si>
  <si>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</si>
  <si>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</si>
  <si>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</si>
  <si>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</si>
  <si>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</si>
  <si>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</si>
  <si>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</si>
  <si>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</si>
  <si>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</si>
  <si>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</si>
  <si>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</si>
  <si>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</si>
  <si>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</si>
  <si>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</si>
  <si>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</si>
  <si>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</si>
  <si>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</si>
  <si>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</si>
  <si>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</si>
  <si>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</si>
  <si>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</si>
  <si>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</si>
  <si>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</si>
  <si>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</si>
  <si>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</si>
  <si>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</si>
  <si>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</si>
  <si>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</si>
  <si>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</si>
  <si>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</si>
  <si>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</si>
  <si>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</si>
  <si>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</si>
  <si>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</si>
  <si>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</si>
  <si>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</si>
  <si>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</si>
  <si>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</si>
  <si>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</si>
  <si>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</si>
  <si>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</si>
  <si>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</si>
  <si>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</si>
  <si>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</si>
  <si>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</si>
  <si>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</si>
  <si>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</si>
  <si>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</si>
  <si>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</si>
  <si>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</si>
  <si>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</si>
  <si>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</si>
  <si>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</si>
  <si>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</si>
  <si>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</si>
  <si>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</si>
  <si>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</si>
  <si>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</si>
  <si>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</si>
  <si>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</si>
  <si>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</si>
  <si>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</si>
  <si>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</si>
  <si>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</si>
  <si>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</si>
  <si>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</si>
  <si>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</si>
  <si>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</si>
  <si>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</si>
  <si>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</si>
  <si>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</si>
  <si>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</si>
  <si>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</si>
  <si>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</si>
  <si>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</si>
  <si>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</si>
  <si>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</si>
  <si>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</si>
  <si>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</si>
  <si>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</si>
  <si>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</si>
  <si>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</si>
  <si>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</si>
  <si>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</si>
  <si>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</si>
  <si>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</si>
  <si>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</si>
  <si>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</si>
  <si>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</si>
  <si>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</si>
  <si>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</si>
  <si>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</si>
  <si>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</si>
  <si>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</si>
  <si>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</si>
  <si>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</si>
  <si>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</si>
  <si>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</si>
  <si>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</si>
  <si>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</si>
  <si>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</si>
  <si>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</si>
  <si>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</si>
  <si>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</si>
  <si>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</si>
  <si>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</si>
  <si>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</si>
  <si>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</si>
  <si>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</si>
  <si>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</si>
  <si>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</si>
  <si>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</si>
  <si>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</si>
  <si>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</si>
  <si>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</si>
  <si>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</si>
  <si>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</si>
  <si>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</si>
  <si>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</si>
  <si>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</si>
  <si>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</si>
  <si>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</si>
  <si>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</si>
  <si>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</si>
  <si>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</si>
  <si>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</si>
  <si>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</si>
  <si>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</si>
  <si>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</si>
  <si>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</si>
  <si>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</si>
  <si>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</si>
  <si>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</si>
  <si>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</si>
  <si>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</si>
  <si>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</si>
  <si>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</si>
  <si>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</si>
  <si>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</si>
  <si>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</si>
  <si>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</si>
  <si>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</si>
  <si>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</si>
  <si>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</si>
  <si>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</si>
  <si>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</si>
  <si>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</si>
  <si>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</si>
  <si>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</si>
  <si>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</si>
  <si>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</si>
  <si>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</si>
  <si>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</si>
  <si>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</si>
  <si>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</si>
  <si>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</si>
  <si>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</si>
  <si>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</si>
  <si>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</si>
  <si>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</si>
  <si>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</si>
  <si>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</si>
  <si>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</si>
  <si>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</si>
  <si>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</si>
  <si>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</si>
  <si>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</si>
  <si>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</si>
  <si>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</si>
  <si>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</si>
  <si>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</si>
  <si>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</si>
  <si>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</si>
  <si>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</si>
  <si>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</si>
  <si>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</si>
  <si>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</si>
  <si>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</si>
  <si>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</si>
  <si>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</si>
  <si>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</si>
  <si>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</si>
  <si>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</si>
  <si>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</si>
  <si>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</si>
  <si>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</si>
  <si>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</si>
  <si>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</si>
  <si>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</si>
  <si>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</si>
  <si>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</si>
  <si>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</si>
  <si>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</si>
  <si>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</si>
  <si>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</si>
  <si>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</si>
  <si>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</si>
  <si>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</si>
  <si>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</si>
  <si>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</si>
  <si>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</si>
  <si>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</si>
  <si>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</si>
  <si>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</si>
  <si>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</si>
  <si>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</si>
  <si>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</si>
  <si>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</si>
  <si>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</si>
  <si>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</si>
  <si>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</si>
  <si>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</si>
  <si>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</si>
  <si>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</si>
  <si>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</si>
  <si>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</si>
  <si>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</si>
  <si>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</si>
  <si>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</si>
  <si>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</si>
  <si>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</si>
  <si>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</si>
  <si>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</si>
  <si>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</si>
  <si>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</si>
  <si>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</si>
  <si>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</si>
  <si>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</si>
  <si>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</si>
  <si>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</si>
  <si>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</si>
  <si>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</si>
  <si>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</si>
  <si>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</si>
  <si>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</si>
  <si>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</si>
  <si>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</si>
  <si>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</si>
  <si>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</si>
  <si>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</si>
  <si>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</si>
  <si>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</si>
  <si>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</si>
  <si>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</si>
  <si>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</si>
  <si>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</si>
  <si>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</si>
  <si>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</si>
  <si>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</si>
  <si>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</si>
  <si>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</si>
  <si>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</si>
  <si>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</si>
  <si>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</si>
  <si>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</si>
  <si>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</si>
  <si>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</si>
  <si>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</si>
  <si>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</si>
  <si>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</si>
  <si>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</si>
  <si>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</si>
  <si>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</si>
  <si>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</si>
  <si>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</si>
  <si>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</si>
  <si>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</si>
  <si>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</si>
  <si>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</si>
  <si>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</si>
  <si>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</si>
  <si>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</si>
  <si>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</si>
  <si>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</si>
  <si>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</si>
  <si>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</si>
  <si>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</si>
  <si>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</si>
  <si>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</si>
  <si>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</si>
  <si>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</si>
  <si>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</si>
  <si>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</si>
  <si>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</si>
  <si>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</si>
  <si>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</si>
  <si>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</si>
  <si>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</si>
  <si>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</si>
  <si>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</si>
  <si>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</si>
  <si>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</si>
  <si>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</si>
  <si>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</si>
  <si>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</si>
  <si>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</si>
  <si>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</si>
  <si>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</si>
  <si>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</si>
  <si>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</si>
  <si>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</si>
  <si>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</si>
  <si>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</si>
  <si>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</si>
  <si>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</si>
  <si>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</si>
  <si>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</si>
  <si>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</si>
  <si>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</si>
  <si>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</si>
  <si>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</si>
  <si>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</si>
  <si>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</si>
  <si>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</si>
  <si>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</si>
  <si>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</si>
  <si>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</si>
  <si>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</si>
  <si>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</si>
  <si>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</si>
  <si>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</si>
  <si>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</si>
  <si>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</si>
  <si>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</si>
  <si>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</si>
  <si>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</si>
  <si>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</si>
  <si>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</si>
  <si>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</si>
  <si>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</si>
  <si>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</si>
  <si>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</si>
  <si>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</si>
  <si>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</si>
  <si>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</si>
  <si>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</si>
  <si>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</si>
  <si>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</si>
  <si>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</si>
  <si>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</si>
  <si>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</si>
  <si>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</si>
  <si>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</si>
  <si>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</si>
  <si>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</si>
  <si>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</si>
  <si>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</si>
  <si>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</si>
  <si>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</si>
  <si>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</si>
  <si>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</si>
  <si>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</si>
  <si>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</si>
  <si>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</si>
  <si>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</si>
  <si>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</si>
  <si>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</si>
  <si>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</si>
  <si>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</si>
  <si>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</si>
  <si>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</si>
  <si>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</si>
  <si>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</si>
  <si>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</si>
  <si>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</si>
  <si>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</si>
  <si>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</si>
  <si>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</si>
  <si>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</si>
  <si>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</si>
  <si>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</si>
  <si>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</si>
  <si>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</si>
  <si>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</si>
  <si>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</si>
  <si>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</si>
  <si>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</si>
  <si>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</si>
  <si>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</si>
  <si>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</si>
  <si>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</si>
  <si>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</si>
  <si>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</si>
  <si>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</si>
  <si>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</si>
  <si>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</si>
  <si>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</si>
  <si>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</si>
  <si>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</si>
  <si>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</si>
  <si>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</si>
  <si>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</si>
  <si>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</si>
  <si>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</si>
  <si>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</si>
  <si>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</si>
  <si>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</si>
  <si>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</si>
  <si>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</si>
  <si>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</si>
  <si>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</si>
  <si>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</si>
  <si>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</si>
  <si>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</si>
  <si>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</si>
  <si>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</si>
  <si>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</si>
  <si>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</si>
  <si>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</si>
  <si>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</si>
  <si>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</si>
  <si>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</si>
  <si>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</si>
  <si>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</si>
  <si>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</si>
  <si>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</si>
  <si>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</si>
  <si>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</si>
  <si>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</si>
  <si>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</si>
  <si>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</si>
  <si>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</si>
  <si>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</si>
  <si>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</si>
  <si>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</si>
  <si>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</si>
  <si>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</si>
  <si>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</si>
  <si>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</si>
  <si>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</si>
  <si>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</si>
  <si>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</si>
  <si>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</si>
  <si>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</si>
  <si>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</si>
  <si>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</si>
  <si>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</si>
  <si>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</si>
  <si>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</si>
  <si>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</si>
  <si>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</si>
  <si>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</si>
  <si>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</si>
  <si>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</si>
  <si>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</si>
  <si>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</si>
  <si>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</si>
  <si>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</si>
  <si>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</si>
  <si>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</si>
  <si>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</si>
  <si>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</si>
  <si>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</si>
  <si>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</si>
  <si>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</si>
  <si>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</si>
  <si>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</si>
  <si>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</si>
  <si>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</si>
  <si>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</si>
  <si>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</si>
  <si>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</si>
  <si>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</si>
  <si>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</si>
  <si>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</si>
  <si>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</si>
  <si>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</si>
  <si>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</si>
  <si>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</si>
  <si>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</si>
  <si>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</si>
  <si>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</si>
  <si>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</si>
  <si>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</si>
  <si>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</si>
  <si>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</si>
  <si>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</si>
  <si>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</si>
  <si>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</si>
  <si>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</si>
  <si>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</si>
  <si>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</si>
  <si>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</si>
  <si>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</si>
  <si>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</si>
  <si>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</si>
  <si>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</si>
  <si>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</si>
  <si>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</si>
  <si>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</si>
  <si>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</si>
  <si>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</si>
  <si>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</si>
  <si>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</si>
  <si>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</si>
  <si>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</si>
  <si>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</si>
  <si>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</si>
  <si>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</si>
  <si>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</si>
  <si>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</si>
  <si>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</si>
  <si>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</si>
  <si>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</si>
  <si>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</si>
  <si>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</si>
  <si>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</si>
  <si>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</si>
  <si>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</si>
  <si>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</si>
  <si>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</si>
  <si>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</si>
  <si>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</si>
  <si>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</si>
  <si>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</si>
  <si>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</si>
  <si>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</si>
  <si>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</si>
  <si>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</si>
  <si>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</si>
  <si>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</si>
  <si>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</si>
  <si>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</si>
  <si>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</si>
  <si>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</si>
  <si>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</si>
  <si>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</si>
  <si>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</si>
  <si>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</si>
  <si>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</si>
  <si>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</si>
  <si>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</si>
  <si>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</si>
  <si>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</si>
  <si>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</si>
  <si>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</si>
  <si>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</si>
  <si>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</si>
  <si>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</si>
  <si>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</si>
  <si>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</si>
  <si>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</si>
  <si>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</si>
  <si>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</si>
  <si>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</si>
  <si>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</si>
  <si>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</si>
  <si>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</si>
  <si>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</si>
  <si>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</si>
  <si>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</si>
  <si>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</si>
  <si>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</si>
  <si>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</si>
  <si>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</si>
  <si>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</si>
  <si>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</si>
  <si>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</si>
  <si>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</si>
  <si>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</si>
  <si>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</si>
  <si>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</si>
  <si>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</si>
  <si>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</si>
  <si>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</si>
  <si>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</si>
  <si>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</si>
  <si>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</si>
  <si>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</si>
  <si>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</si>
  <si>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</si>
  <si>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</si>
  <si>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</si>
  <si>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</si>
  <si>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</si>
  <si>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</si>
  <si>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</si>
  <si>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</si>
  <si>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</si>
  <si>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</si>
  <si>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</si>
  <si>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</si>
  <si>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</si>
  <si>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</si>
  <si>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</si>
  <si>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</si>
  <si>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</si>
  <si>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</si>
  <si>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</si>
  <si>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</si>
  <si>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</si>
  <si>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</si>
  <si>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</si>
  <si>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</si>
  <si>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</si>
  <si>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</si>
  <si>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</si>
  <si>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</si>
  <si>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</si>
  <si>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</si>
  <si>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</si>
  <si>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</si>
  <si>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</si>
  <si>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</si>
  <si>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</si>
  <si>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</si>
  <si>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</si>
  <si>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</si>
  <si>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</si>
  <si>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</si>
  <si>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</si>
  <si>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</si>
  <si>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</si>
  <si>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</si>
  <si>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</si>
  <si>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</si>
  <si>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</si>
  <si>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</si>
  <si>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</si>
  <si>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</si>
  <si>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</si>
  <si>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</si>
  <si>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</si>
  <si>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</si>
  <si>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</si>
  <si>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</si>
  <si>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</si>
  <si>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</si>
  <si>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</si>
  <si>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</si>
  <si>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</si>
  <si>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</si>
  <si>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</si>
  <si>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</si>
  <si>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</si>
  <si>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</si>
  <si>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</si>
  <si>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</si>
  <si>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</si>
  <si>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</si>
  <si>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</si>
  <si>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</si>
  <si>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</si>
  <si>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</si>
  <si>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</si>
  <si>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</si>
  <si>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</si>
  <si>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</si>
  <si>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</si>
  <si>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</si>
  <si>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</si>
  <si>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</si>
  <si>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</si>
  <si>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</si>
  <si>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</si>
  <si>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</si>
  <si>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</si>
  <si>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</si>
  <si>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</si>
  <si>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</si>
  <si>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</si>
  <si>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</si>
  <si>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</si>
  <si>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</si>
  <si>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</si>
  <si>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</si>
  <si>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</si>
  <si>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</si>
  <si>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</si>
  <si>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</si>
  <si>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</si>
  <si>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</si>
  <si>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</si>
  <si>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</si>
  <si>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</si>
  <si>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</si>
  <si>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</si>
  <si>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</si>
  <si>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</si>
  <si>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</si>
  <si>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</si>
  <si>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</si>
  <si>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</si>
  <si>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</si>
  <si>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</si>
  <si>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</si>
  <si>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</si>
  <si>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</si>
  <si>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</si>
  <si>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</si>
  <si>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</si>
  <si>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</si>
  <si>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</si>
  <si>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</si>
  <si>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</si>
  <si>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</si>
  <si>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</si>
  <si>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</si>
  <si>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</si>
  <si>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</si>
  <si>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</si>
  <si>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</si>
  <si>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</si>
  <si>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</si>
  <si>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</si>
  <si>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</si>
  <si>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</si>
  <si>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</si>
  <si>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</si>
  <si>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</si>
  <si>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</si>
  <si>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</si>
  <si>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</si>
  <si>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</si>
  <si>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</si>
  <si>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</si>
  <si>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</si>
  <si>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</si>
  <si>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</si>
  <si>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</si>
  <si>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</si>
  <si>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</si>
  <si>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</si>
  <si>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</si>
  <si>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</si>
  <si>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</si>
  <si>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</si>
  <si>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</si>
  <si>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</si>
  <si>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</si>
  <si>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</si>
  <si>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</si>
  <si>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</si>
  <si>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</si>
  <si>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</si>
  <si>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</si>
  <si>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</si>
  <si>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</si>
  <si>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</si>
  <si>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</si>
  <si>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</si>
  <si>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</si>
  <si>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</si>
  <si>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</si>
  <si>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</si>
  <si>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</si>
  <si>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</si>
  <si>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</si>
  <si>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</si>
  <si>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</si>
  <si>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</si>
  <si>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</si>
  <si>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</si>
  <si>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</si>
  <si>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</si>
  <si>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</si>
  <si>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</si>
  <si>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</si>
  <si>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</si>
  <si>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</si>
  <si>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</si>
  <si>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</si>
  <si>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</si>
  <si>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</si>
  <si>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</si>
  <si>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</si>
  <si>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</si>
  <si>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</si>
  <si>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</si>
  <si>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</si>
  <si>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</si>
  <si>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</si>
  <si>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</si>
  <si>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</si>
  <si>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</si>
  <si>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</si>
  <si>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</si>
  <si>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</si>
  <si>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</si>
  <si>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</si>
  <si>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</si>
  <si>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</si>
  <si>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</si>
  <si>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</si>
  <si>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</si>
  <si>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</si>
  <si>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</si>
  <si>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</si>
  <si>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</si>
  <si>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</si>
  <si>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</si>
  <si>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</si>
  <si>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</si>
  <si>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</si>
  <si>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</si>
  <si>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</si>
  <si>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</si>
  <si>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</si>
  <si>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</si>
  <si>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</si>
  <si>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</si>
  <si>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</si>
  <si>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</si>
  <si>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</si>
  <si>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</si>
  <si>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</si>
  <si>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</si>
  <si>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</si>
  <si>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</si>
  <si>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</si>
  <si>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</si>
  <si>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</si>
  <si>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</si>
  <si>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</si>
  <si>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</si>
  <si>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</si>
  <si>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</si>
  <si>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</si>
  <si>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</si>
  <si>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</si>
  <si>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</si>
  <si>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</si>
  <si>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</si>
  <si>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</si>
  <si>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</si>
  <si>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</si>
  <si>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</si>
  <si>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</si>
  <si>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</si>
  <si>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</si>
  <si>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</si>
  <si>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</si>
  <si>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</si>
  <si>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</si>
  <si>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</si>
  <si>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</si>
  <si>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</si>
  <si>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</si>
  <si>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</si>
  <si>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</si>
  <si>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</si>
  <si>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</si>
  <si>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</si>
  <si>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</si>
  <si>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</si>
  <si>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</si>
  <si>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</si>
  <si>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</si>
  <si>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</si>
  <si>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</si>
  <si>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</si>
  <si>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</si>
  <si>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</si>
  <si>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</si>
  <si>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</si>
  <si>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</si>
  <si>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</si>
  <si>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</si>
  <si>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</si>
  <si>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</si>
  <si>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</si>
  <si>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</si>
  <si>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</si>
  <si>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</si>
  <si>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</si>
  <si>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</si>
  <si>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</si>
  <si>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</si>
  <si>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</si>
  <si>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</si>
  <si>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</si>
  <si>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</si>
  <si>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</si>
  <si>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</si>
  <si>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</si>
  <si>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</si>
  <si>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</si>
  <si>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</si>
  <si>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</si>
  <si>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</si>
  <si>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</si>
  <si>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</si>
  <si>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</si>
  <si>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</si>
  <si>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</si>
  <si>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</si>
  <si>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</si>
  <si>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</si>
  <si>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</si>
  <si>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</si>
  <si>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</si>
  <si>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</si>
  <si>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</si>
  <si>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</si>
  <si>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</si>
  <si>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</si>
  <si>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</si>
  <si>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</si>
  <si>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</si>
  <si>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</si>
  <si>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</si>
  <si>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</si>
  <si>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</si>
  <si>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</si>
  <si>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</si>
  <si>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</si>
  <si>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</si>
  <si>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</si>
  <si>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</si>
  <si>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</si>
  <si>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</si>
  <si>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</si>
  <si>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</si>
  <si>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</si>
  <si>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</si>
  <si>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</si>
  <si>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</si>
  <si>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</si>
  <si>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</si>
  <si>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</si>
  <si>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</si>
  <si>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</si>
  <si>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</si>
  <si>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</si>
  <si>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</si>
  <si>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</si>
  <si>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</si>
  <si>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</si>
  <si>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</si>
  <si>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</si>
  <si>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</si>
  <si>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</si>
  <si>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</si>
  <si>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</si>
  <si>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</si>
  <si>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</si>
  <si>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</si>
  <si>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</si>
  <si>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</si>
  <si>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</si>
  <si>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</si>
  <si>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</si>
  <si>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</si>
  <si>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</si>
  <si>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</si>
  <si>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</si>
  <si>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</si>
  <si>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</si>
  <si>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</si>
  <si>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</si>
  <si>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</si>
  <si>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</si>
  <si>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</si>
  <si>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</si>
  <si>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</si>
  <si>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</si>
  <si>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</si>
  <si>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</si>
  <si>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</si>
  <si>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</si>
  <si>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</si>
  <si>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</si>
  <si>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</si>
  <si>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</si>
  <si>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</si>
  <si>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</si>
  <si>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</si>
  <si>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</si>
  <si>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</si>
  <si>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</si>
  <si>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</si>
  <si>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</si>
  <si>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</si>
  <si>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</si>
  <si>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</si>
  <si>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</si>
  <si>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</si>
  <si>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</si>
  <si>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</si>
  <si>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</si>
  <si>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</si>
  <si>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</si>
  <si>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</si>
  <si>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</si>
  <si>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</si>
  <si>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</si>
  <si>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</si>
  <si>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</si>
  <si>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</si>
  <si>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</si>
  <si>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</si>
  <si>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</si>
  <si>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</si>
  <si>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</si>
  <si>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</si>
  <si>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</si>
  <si>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</si>
  <si>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</si>
  <si>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</si>
  <si>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</si>
  <si>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</si>
  <si>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</si>
  <si>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</si>
  <si>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</si>
  <si>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</si>
  <si>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</si>
  <si>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</si>
  <si>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</si>
  <si>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</si>
  <si>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</si>
  <si>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</si>
  <si>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</si>
  <si>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</si>
  <si>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</si>
  <si>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</si>
  <si>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</si>
  <si>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</si>
  <si>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</si>
  <si>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</si>
  <si>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</si>
  <si>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</si>
  <si>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</si>
  <si>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</si>
  <si>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</si>
  <si>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</si>
  <si>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</si>
  <si>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</si>
  <si>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</si>
  <si>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</si>
  <si>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</si>
  <si>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</si>
  <si>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</si>
  <si>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</si>
  <si>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</si>
  <si>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</si>
  <si>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</si>
  <si>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</si>
  <si>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</si>
  <si>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</si>
  <si>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</si>
  <si>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</si>
  <si>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</si>
  <si>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</si>
  <si>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</si>
  <si>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</si>
  <si>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</si>
  <si>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</si>
  <si>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</si>
  <si>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</si>
  <si>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</si>
  <si>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</si>
  <si>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</si>
  <si>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</si>
  <si>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</si>
  <si>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</si>
  <si>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</si>
  <si>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</si>
  <si>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</si>
  <si>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</si>
  <si>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</si>
  <si>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</si>
  <si>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</si>
  <si>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</si>
  <si>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</si>
  <si>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</si>
  <si>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</si>
  <si>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</si>
  <si>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</si>
  <si>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</si>
  <si>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</si>
  <si>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</si>
  <si>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</si>
  <si>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</si>
  <si>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</si>
  <si>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</si>
  <si>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</si>
  <si>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</si>
  <si>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</si>
  <si>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</si>
  <si>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</si>
  <si>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</si>
  <si>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</si>
  <si>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</si>
  <si>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</si>
  <si>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</si>
  <si>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</si>
  <si>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</si>
  <si>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</si>
  <si>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</si>
  <si>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</si>
  <si>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</si>
  <si>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</si>
  <si>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</si>
  <si>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</si>
  <si>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</si>
  <si>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</si>
  <si>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</si>
  <si>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</si>
  <si>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</si>
  <si>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</si>
  <si>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</si>
  <si>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</si>
  <si>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</si>
  <si>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</si>
  <si>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</si>
  <si>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</si>
  <si>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</si>
  <si>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</si>
  <si>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</si>
  <si>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</si>
  <si>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</si>
  <si>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</si>
  <si>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</si>
  <si>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</si>
  <si>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</si>
  <si>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</si>
  <si>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</si>
  <si>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</si>
  <si>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</si>
  <si>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</si>
  <si>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</si>
  <si>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</si>
  <si>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</si>
  <si>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</si>
  <si>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</si>
  <si>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</si>
  <si>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</si>
  <si>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</si>
  <si>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</si>
  <si>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</si>
  <si>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</si>
  <si>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</si>
  <si>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</si>
  <si>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</si>
  <si>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</si>
  <si>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</si>
  <si>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</si>
  <si>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</si>
  <si>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</si>
  <si>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</si>
  <si>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</si>
  <si>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</si>
  <si>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</si>
  <si>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</si>
  <si>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</si>
  <si>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</si>
  <si>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</si>
  <si>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</si>
  <si>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</si>
  <si>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</si>
  <si>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</si>
  <si>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</si>
  <si>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</si>
  <si>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</si>
  <si>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</si>
  <si>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</si>
  <si>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</si>
  <si>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</si>
  <si>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</si>
  <si>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</si>
  <si>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</si>
  <si>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</si>
  <si>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</si>
  <si>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</si>
  <si>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</si>
  <si>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</si>
  <si>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</si>
  <si>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</si>
  <si>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</si>
  <si>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</si>
  <si>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</si>
  <si>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</si>
  <si>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</si>
  <si>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</si>
  <si>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</si>
  <si>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</si>
  <si>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</si>
  <si>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</si>
  <si>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</si>
  <si>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</si>
  <si>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</si>
  <si>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</si>
  <si>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</si>
  <si>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</si>
  <si>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</si>
  <si>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</si>
  <si>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</si>
  <si>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</si>
  <si>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</si>
  <si>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</si>
  <si>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</si>
  <si>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</si>
  <si>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</si>
  <si>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</si>
  <si>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</si>
  <si>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</si>
  <si>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</si>
  <si>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</si>
  <si>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</si>
  <si>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</si>
  <si>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</si>
  <si>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</si>
  <si>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</si>
  <si>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</si>
  <si>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</si>
  <si>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</si>
  <si>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</si>
  <si>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</si>
  <si>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</si>
  <si>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</si>
  <si>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</si>
  <si>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</si>
  <si>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</si>
  <si>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</si>
  <si>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</si>
  <si>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</si>
  <si>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</si>
  <si>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</si>
  <si>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</si>
  <si>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</si>
  <si>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</si>
  <si>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</si>
  <si>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</si>
  <si>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</si>
  <si>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</si>
  <si>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</si>
  <si>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</si>
  <si>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</si>
  <si>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</si>
  <si>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</si>
  <si>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</si>
  <si>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</si>
  <si>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</si>
  <si>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</si>
  <si>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</si>
  <si>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</si>
  <si>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</si>
  <si>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</si>
  <si>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</si>
  <si>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</si>
  <si>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</si>
  <si>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</si>
  <si>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</si>
  <si>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</si>
  <si>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</si>
  <si>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</si>
  <si>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</si>
  <si>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</si>
  <si>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</si>
  <si>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</si>
  <si>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</si>
  <si>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</si>
  <si>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</si>
  <si>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</si>
  <si>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</si>
  <si>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</si>
  <si>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</si>
  <si>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</si>
  <si>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</si>
  <si>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</si>
  <si>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</si>
  <si>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</si>
  <si>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</si>
  <si>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</si>
  <si>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</si>
  <si>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</si>
  <si>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</si>
  <si>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</si>
  <si>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</si>
  <si>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</si>
  <si>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</si>
  <si>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</si>
  <si>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</si>
  <si>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</si>
  <si>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</si>
  <si>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</si>
  <si>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</si>
  <si>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</si>
  <si>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</si>
  <si>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</si>
  <si>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</si>
  <si>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</si>
  <si>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</si>
  <si>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</si>
  <si>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</si>
  <si>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</si>
  <si>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</si>
  <si>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</si>
  <si>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</si>
  <si>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</si>
  <si>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</si>
  <si>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</si>
  <si>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</si>
  <si>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</si>
  <si>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</si>
  <si>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</si>
  <si>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</si>
  <si>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</si>
  <si>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</si>
  <si>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</si>
  <si>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</si>
  <si>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</si>
  <si>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</si>
  <si>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</si>
  <si>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</si>
  <si>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</si>
  <si>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</si>
  <si>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</si>
  <si>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</si>
  <si>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</si>
  <si>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</si>
  <si>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</si>
  <si>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</si>
  <si>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</si>
  <si>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</si>
  <si>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</si>
  <si>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</si>
  <si>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</si>
  <si>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</si>
  <si>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</si>
  <si>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</si>
  <si>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</si>
  <si>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</si>
  <si>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</si>
  <si>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</si>
  <si>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</si>
  <si>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</si>
  <si>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</si>
  <si>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</si>
  <si>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</si>
  <si>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</si>
  <si>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</si>
  <si>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</si>
  <si>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</si>
  <si>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</si>
  <si>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</si>
  <si>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</si>
  <si>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</si>
  <si>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</si>
  <si>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</si>
  <si>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</si>
  <si>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</si>
  <si>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</si>
  <si>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</si>
  <si>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</si>
  <si>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</si>
  <si>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</si>
  <si>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</si>
  <si>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</si>
  <si>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</si>
  <si>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</si>
  <si>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</si>
  <si>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</si>
  <si>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</si>
  <si>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</si>
  <si>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</si>
  <si>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</si>
  <si>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</si>
  <si>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</si>
  <si>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</si>
  <si>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</si>
  <si>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</si>
  <si>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</si>
  <si>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</si>
  <si>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</si>
  <si>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</si>
  <si>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</si>
  <si>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</si>
  <si>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</si>
  <si>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</si>
  <si>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</si>
  <si>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</si>
  <si>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</si>
  <si>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</si>
  <si>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</si>
  <si>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</si>
  <si>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</si>
  <si>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</si>
  <si>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</si>
  <si>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</si>
  <si>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</si>
  <si>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</si>
  <si>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</si>
  <si>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</si>
  <si>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</si>
  <si>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</si>
  <si>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</si>
  <si>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</si>
  <si>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</si>
  <si>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</si>
  <si>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</si>
  <si>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</si>
  <si>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</si>
  <si>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</si>
  <si>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</si>
  <si>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</si>
  <si>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</si>
  <si>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</si>
  <si>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</si>
  <si>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</si>
  <si>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</si>
  <si>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</si>
  <si>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</si>
  <si>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</si>
  <si>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</si>
  <si>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</si>
  <si>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</si>
  <si>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</si>
  <si>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</si>
  <si>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</si>
  <si>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</si>
  <si>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</si>
  <si>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</si>
  <si>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</si>
  <si>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</si>
  <si>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</si>
  <si>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</si>
  <si>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</si>
  <si>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</si>
  <si>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</si>
  <si>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</si>
  <si>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</si>
  <si>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</si>
  <si>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</si>
  <si>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</si>
  <si>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</si>
  <si>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</si>
  <si>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</si>
  <si>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</si>
  <si>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</si>
  <si>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</si>
  <si>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</si>
  <si>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</si>
  <si>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</si>
  <si>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</si>
  <si>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</si>
  <si>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</si>
  <si>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</si>
  <si>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</si>
  <si>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</si>
  <si>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</si>
  <si>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</si>
  <si>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</si>
  <si>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</si>
  <si>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</si>
  <si>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</si>
  <si>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</si>
  <si>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</si>
  <si>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</si>
  <si>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</si>
  <si>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</si>
  <si>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</si>
  <si>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</si>
  <si>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</si>
  <si>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</si>
  <si>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</si>
  <si>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</si>
  <si>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</si>
  <si>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</si>
  <si>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</si>
  <si>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</si>
  <si>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</si>
  <si>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</si>
  <si>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</si>
  <si>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</si>
  <si>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</si>
  <si>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</si>
  <si>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</si>
  <si>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</si>
  <si>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</si>
  <si>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</si>
  <si>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</si>
  <si>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</si>
  <si>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</si>
  <si>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</si>
  <si>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</si>
  <si>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</si>
  <si>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</si>
  <si>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</si>
  <si>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</si>
  <si>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</si>
  <si>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</si>
  <si>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</si>
  <si>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</si>
  <si>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</si>
  <si>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</si>
  <si>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</si>
  <si>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</si>
  <si>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</si>
  <si>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</si>
  <si>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</si>
  <si>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</si>
  <si>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</si>
  <si>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</si>
  <si>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</si>
  <si>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</si>
  <si>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</si>
  <si>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</si>
  <si>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</si>
  <si>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</si>
  <si>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</si>
  <si>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</si>
  <si>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</si>
  <si>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</si>
  <si>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</si>
  <si>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</si>
  <si>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</si>
  <si>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</si>
  <si>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</si>
  <si>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</si>
  <si>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</si>
  <si>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</si>
  <si>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</si>
  <si>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</si>
  <si>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</si>
  <si>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</si>
  <si>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</si>
  <si>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</si>
  <si>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</si>
  <si>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</si>
  <si>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</si>
  <si>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</si>
  <si>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</si>
  <si>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</si>
  <si>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</si>
  <si>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</si>
  <si>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</si>
  <si>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</si>
  <si>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</si>
  <si>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</si>
  <si>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</si>
  <si>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</si>
  <si>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</si>
  <si>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</si>
  <si>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</si>
  <si>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</si>
  <si>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</si>
  <si>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</si>
  <si>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</si>
  <si>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</si>
  <si>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</si>
  <si>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</si>
  <si>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</si>
  <si>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</si>
  <si>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</si>
  <si>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</si>
  <si>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</si>
  <si>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</si>
  <si>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</si>
  <si>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</si>
  <si>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</si>
  <si>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</si>
  <si>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</si>
  <si>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</si>
  <si>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</si>
  <si>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</si>
  <si>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</si>
  <si>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</si>
  <si>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</si>
  <si>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</si>
  <si>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</si>
  <si>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</si>
  <si>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</si>
  <si>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</si>
  <si>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</si>
  <si>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</si>
  <si>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</si>
  <si>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</si>
  <si>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</si>
  <si>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</si>
  <si>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</si>
  <si>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</si>
  <si>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</si>
  <si>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</si>
  <si>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</si>
  <si>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</si>
  <si>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</si>
  <si>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</si>
  <si>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</si>
  <si>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</si>
  <si>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</si>
  <si>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</si>
  <si>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</si>
  <si>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</si>
  <si>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</si>
  <si>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</si>
  <si>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</si>
  <si>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</si>
  <si>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</si>
  <si>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</si>
  <si>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</si>
  <si>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</si>
  <si>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</si>
  <si>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</si>
  <si>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</si>
  <si>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</si>
  <si>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</si>
  <si>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</si>
  <si>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</si>
  <si>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</si>
  <si>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</si>
  <si>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</si>
  <si>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</si>
  <si>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</si>
  <si>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</si>
  <si>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</si>
  <si>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</si>
  <si>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</si>
  <si>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</si>
  <si>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</si>
  <si>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</si>
  <si>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</si>
  <si>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</si>
  <si>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</si>
  <si>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</si>
  <si>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</si>
  <si>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</si>
  <si>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</si>
  <si>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</si>
  <si>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</si>
  <si>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</si>
  <si>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</si>
  <si>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</si>
  <si>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</si>
  <si>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</si>
  <si>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</si>
  <si>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</si>
  <si>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</si>
  <si>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</si>
  <si>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</si>
  <si>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</si>
  <si>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</si>
  <si>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</si>
  <si>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</si>
  <si>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</si>
  <si>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</si>
  <si>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</si>
  <si>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</si>
  <si>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</si>
  <si>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</si>
  <si>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</si>
  <si>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</si>
  <si>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</si>
  <si>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</si>
  <si>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</si>
  <si>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</si>
  <si>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</si>
  <si>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</si>
  <si>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</si>
  <si>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</si>
  <si>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</si>
  <si>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</si>
  <si>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</si>
  <si>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</si>
  <si>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</si>
  <si>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</si>
  <si>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</si>
  <si>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</si>
  <si>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</si>
  <si>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</si>
  <si>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</si>
  <si>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</si>
  <si>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</si>
  <si>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</si>
  <si>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</si>
  <si>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</si>
  <si>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</si>
  <si>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</si>
  <si>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</si>
  <si>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</si>
  <si>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</si>
  <si>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</si>
  <si>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</si>
  <si>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</si>
  <si>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</si>
  <si>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</si>
  <si>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</si>
  <si>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</si>
  <si>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</si>
  <si>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</si>
  <si>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</si>
  <si>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</si>
  <si>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</si>
  <si>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</si>
  <si>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</si>
  <si>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</si>
  <si>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</si>
  <si>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</si>
  <si>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</si>
  <si>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</si>
  <si>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</si>
  <si>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</si>
  <si>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</si>
  <si>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</si>
  <si>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</si>
  <si>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</si>
  <si>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</si>
  <si>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</si>
  <si>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</si>
  <si>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</si>
  <si>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</si>
  <si>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</si>
  <si>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</si>
  <si>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</si>
  <si>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</si>
  <si>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</si>
  <si>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</si>
  <si>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</si>
  <si>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</si>
  <si>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</si>
  <si>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</si>
  <si>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</si>
  <si>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</si>
  <si>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</si>
  <si>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</si>
  <si>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</si>
  <si>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</si>
  <si>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</si>
  <si>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</si>
  <si>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</si>
  <si>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</si>
  <si>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</si>
  <si>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</si>
  <si>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</si>
  <si>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</si>
  <si>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</si>
  <si>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</si>
  <si>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</si>
  <si>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</si>
  <si>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</si>
  <si>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</si>
  <si>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</si>
  <si>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</si>
  <si>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</si>
  <si>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</si>
  <si>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</si>
  <si>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</si>
  <si>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</si>
  <si>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</si>
  <si>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</si>
  <si>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</si>
  <si>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</si>
  <si>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</si>
  <si>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</si>
  <si>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</si>
  <si>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</si>
  <si>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</si>
  <si>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</si>
  <si>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</si>
  <si>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</si>
  <si>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</si>
  <si>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</si>
  <si>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</si>
  <si>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</si>
  <si>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</si>
  <si>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</si>
  <si>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</si>
  <si>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</si>
  <si>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</si>
  <si>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</si>
  <si>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</si>
  <si>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</si>
  <si>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</si>
  <si>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</si>
  <si>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</si>
  <si>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</si>
  <si>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</si>
  <si>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</si>
  <si>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</si>
  <si>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</si>
  <si>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</si>
  <si>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</si>
  <si>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</si>
  <si>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</si>
  <si>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</si>
  <si>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</si>
  <si>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</si>
  <si>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</si>
  <si>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</si>
  <si>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</si>
  <si>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</si>
  <si>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</si>
  <si>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</si>
  <si>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</si>
  <si>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</si>
  <si>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</si>
  <si>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</si>
  <si>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</si>
  <si>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</si>
  <si>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</si>
  <si>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</si>
  <si>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</si>
  <si>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</si>
  <si>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</si>
  <si>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</si>
  <si>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</si>
  <si>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</si>
  <si>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</si>
  <si>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</si>
  <si>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</si>
  <si>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</si>
  <si>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</si>
  <si>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</si>
  <si>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</si>
  <si>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</si>
  <si>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</si>
  <si>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</si>
  <si>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</si>
  <si>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</si>
  <si>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</si>
  <si>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</si>
  <si>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</si>
  <si>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</si>
  <si>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</si>
  <si>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</si>
  <si>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</si>
  <si>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</si>
  <si>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</si>
  <si>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</si>
  <si>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</si>
  <si>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</si>
  <si>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</si>
  <si>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</si>
  <si>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</si>
  <si>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</si>
  <si>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</si>
  <si>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</si>
  <si>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</si>
  <si>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</si>
  <si>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</si>
  <si>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</si>
  <si>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</si>
  <si>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</si>
  <si>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</si>
  <si>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</si>
  <si>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</si>
  <si>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</si>
  <si>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</si>
  <si>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</si>
  <si>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</si>
  <si>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</si>
  <si>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</si>
  <si>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</si>
  <si>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</si>
  <si>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</si>
  <si>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</si>
  <si>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</si>
  <si>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</si>
  <si>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</si>
  <si>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</si>
  <si>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</si>
  <si>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</si>
  <si>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</si>
  <si>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</si>
  <si>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</si>
  <si>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</si>
  <si>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</si>
  <si>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</si>
  <si>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</si>
  <si>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</si>
  <si>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</si>
  <si>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</si>
  <si>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</si>
  <si>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</si>
  <si>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</si>
  <si>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</si>
  <si>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</si>
  <si>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</si>
  <si>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</si>
  <si>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</si>
  <si>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</si>
  <si>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</si>
  <si>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</si>
  <si>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</si>
  <si>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</si>
  <si>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</si>
  <si>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</si>
  <si>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</si>
  <si>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</si>
  <si>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</si>
  <si>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</si>
  <si>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</si>
  <si>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</si>
  <si>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</si>
  <si>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</si>
  <si>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</si>
  <si>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</si>
  <si>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</si>
  <si>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</si>
  <si>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</si>
  <si>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</si>
  <si>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</si>
  <si>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</si>
  <si>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</si>
  <si>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</si>
  <si>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</si>
  <si>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</si>
  <si>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</si>
  <si>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</si>
  <si>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</si>
  <si>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</si>
  <si>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</si>
  <si>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</si>
  <si>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</si>
  <si>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</si>
  <si>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</si>
  <si>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</si>
  <si>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</si>
  <si>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</si>
  <si>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</si>
  <si>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</si>
  <si>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</si>
  <si>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</si>
  <si>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</si>
  <si>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</si>
  <si>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</si>
  <si>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</si>
  <si>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</si>
  <si>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</si>
  <si>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</si>
  <si>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</si>
  <si>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</si>
  <si>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</si>
  <si>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</si>
  <si>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</si>
  <si>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</si>
  <si>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</si>
  <si>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</si>
  <si>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</si>
  <si>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</si>
  <si>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</si>
  <si>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</si>
  <si>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</si>
  <si>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</si>
  <si>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</si>
  <si>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</si>
  <si>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</si>
  <si>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</si>
  <si>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</si>
  <si>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</si>
  <si>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</si>
  <si>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</si>
  <si>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</si>
  <si>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</si>
  <si>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</si>
  <si>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</si>
  <si>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</si>
  <si>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</si>
  <si>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</si>
  <si>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</si>
  <si>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</si>
  <si>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</si>
  <si>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</si>
  <si>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</si>
  <si>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</si>
  <si>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</si>
  <si>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</si>
  <si>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</si>
  <si>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</si>
  <si>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</si>
  <si>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</si>
  <si>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</si>
  <si>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</si>
  <si>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</si>
  <si>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</si>
  <si>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</si>
  <si>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</si>
  <si>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</si>
  <si>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</si>
  <si>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</si>
  <si>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</si>
  <si>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</si>
  <si>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</si>
  <si>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</si>
  <si>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</si>
  <si>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</si>
  <si>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</si>
  <si>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</si>
  <si>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</si>
  <si>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</si>
  <si>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</si>
  <si>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</si>
  <si>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</si>
  <si>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</si>
  <si>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</si>
  <si>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</si>
  <si>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</si>
  <si>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</si>
  <si>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</si>
  <si>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</si>
  <si>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</si>
  <si>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</si>
  <si>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</si>
  <si>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</si>
  <si>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</si>
  <si>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</si>
  <si>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</si>
  <si>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</si>
  <si>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</si>
  <si>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</si>
  <si>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</si>
  <si>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</si>
  <si>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</si>
  <si>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</si>
  <si>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</si>
  <si>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</si>
  <si>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</si>
  <si>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</si>
  <si>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</si>
  <si>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</si>
  <si>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</si>
  <si>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</si>
  <si>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</si>
  <si>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</si>
  <si>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</si>
  <si>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</si>
  <si>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</si>
  <si>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</si>
  <si>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</si>
  <si>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</si>
  <si>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</si>
  <si>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</si>
  <si>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</si>
  <si>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</si>
  <si>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</si>
  <si>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</si>
  <si>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</si>
  <si>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</si>
  <si>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</si>
  <si>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</si>
  <si>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</si>
  <si>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</si>
  <si>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</si>
  <si>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</si>
  <si>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</si>
  <si>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</si>
  <si>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</si>
  <si>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</si>
  <si>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</si>
  <si>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</si>
  <si>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</si>
  <si>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</si>
  <si>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</si>
  <si>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</si>
  <si>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</si>
  <si>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</si>
  <si>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</si>
  <si>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</si>
  <si>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</si>
  <si>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</si>
  <si>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</si>
  <si>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</si>
  <si>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</si>
  <si>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</si>
  <si>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</si>
  <si>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</si>
  <si>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</si>
  <si>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</si>
  <si>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</si>
  <si>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</si>
  <si>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</si>
  <si>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</si>
  <si>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</si>
  <si>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</si>
  <si>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</si>
  <si>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</si>
  <si>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</si>
  <si>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</si>
  <si>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</si>
  <si>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</si>
  <si>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</si>
  <si>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</si>
  <si>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</si>
  <si>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</si>
  <si>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</si>
  <si>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</si>
  <si>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</si>
  <si>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</si>
  <si>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</si>
  <si>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</si>
  <si>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</si>
  <si>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</si>
  <si>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</si>
  <si>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</si>
  <si>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</si>
  <si>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</si>
  <si>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</si>
  <si>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</si>
  <si>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</si>
  <si>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</si>
  <si>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</si>
  <si>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</si>
  <si>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</si>
  <si>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</si>
  <si>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</si>
  <si>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</si>
  <si>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</si>
  <si>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</si>
  <si>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</si>
  <si>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</si>
  <si>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</si>
  <si>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</si>
  <si>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</si>
  <si>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</si>
  <si>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</si>
  <si>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</si>
  <si>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</si>
  <si>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</si>
  <si>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</si>
  <si>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</si>
  <si>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</si>
  <si>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</si>
  <si>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</si>
  <si>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</si>
  <si>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</si>
  <si>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</si>
  <si>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</si>
  <si>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</si>
  <si>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</si>
  <si>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</si>
  <si>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</si>
  <si>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</si>
  <si>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</si>
  <si>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</si>
  <si>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</si>
  <si>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</si>
  <si>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</si>
  <si>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</si>
  <si>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</si>
  <si>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</si>
  <si>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</si>
  <si>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</si>
  <si>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</si>
  <si>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</si>
  <si>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</si>
  <si>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</si>
  <si>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</si>
  <si>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</si>
  <si>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</si>
  <si>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</si>
  <si>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</si>
  <si>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</si>
  <si>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</si>
  <si>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</si>
  <si>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</si>
  <si>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</si>
  <si>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</si>
  <si>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</si>
  <si>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</si>
  <si>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</si>
  <si>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</si>
  <si>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</si>
  <si>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</si>
  <si>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</si>
  <si>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</si>
  <si>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</si>
  <si>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</si>
  <si>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</si>
  <si>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</si>
  <si>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</si>
  <si>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</si>
  <si>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</si>
  <si>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</si>
  <si>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</si>
  <si>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</si>
  <si>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</si>
  <si>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</si>
  <si>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</si>
  <si>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</si>
  <si>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</si>
  <si>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</si>
  <si>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</si>
  <si>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</si>
  <si>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</si>
  <si>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</si>
  <si>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</si>
  <si>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</si>
  <si>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</si>
  <si>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</si>
  <si>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</si>
  <si>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</si>
  <si>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</si>
  <si>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</si>
  <si>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</si>
  <si>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</si>
  <si>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</si>
  <si>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</si>
  <si>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</si>
  <si>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</si>
  <si>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</si>
  <si>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</si>
  <si>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</si>
  <si>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</si>
  <si>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</si>
  <si>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</si>
  <si>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</si>
  <si>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</si>
  <si>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</si>
  <si>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</si>
  <si>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</si>
  <si>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</si>
  <si>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</si>
  <si>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</si>
  <si>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</si>
  <si>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</si>
  <si>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</si>
  <si>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</si>
  <si>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</si>
  <si>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</si>
  <si>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</si>
  <si>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</si>
  <si>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</si>
  <si>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</si>
  <si>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</si>
  <si>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</si>
  <si>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</si>
  <si>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</si>
  <si>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</si>
  <si>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</si>
  <si>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</si>
  <si>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</si>
  <si>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</si>
  <si>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</si>
  <si>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</si>
  <si>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</si>
  <si>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</si>
  <si>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</si>
  <si>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</si>
  <si>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</si>
  <si>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</si>
  <si>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</si>
  <si>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</si>
  <si>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</si>
  <si>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</si>
  <si>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</si>
  <si>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</si>
  <si>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</si>
  <si>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</si>
  <si>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</si>
  <si>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</si>
  <si>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</si>
  <si>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</si>
  <si>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</si>
  <si>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</si>
  <si>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</si>
  <si>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</si>
  <si>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</si>
  <si>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</si>
  <si>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</si>
  <si>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</si>
  <si>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</si>
  <si>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</si>
  <si>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</si>
  <si>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</si>
  <si>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</si>
  <si>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</si>
  <si>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</si>
  <si>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</si>
  <si>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</si>
  <si>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</si>
  <si>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</si>
  <si>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</si>
  <si>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</si>
  <si>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</si>
  <si>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</si>
  <si>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</si>
  <si>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</si>
  <si>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</si>
  <si>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</si>
  <si>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</si>
  <si>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</si>
  <si>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</si>
  <si>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</si>
  <si>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</si>
  <si>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</si>
  <si>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</si>
  <si>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</si>
  <si>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</si>
  <si>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</si>
  <si>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</si>
  <si>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</si>
  <si>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</si>
  <si>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</si>
  <si>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</si>
  <si>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</si>
  <si>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</si>
  <si>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</si>
  <si>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</si>
  <si>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</si>
  <si>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</si>
  <si>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</si>
  <si>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</si>
  <si>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</si>
  <si>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</si>
  <si>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</si>
  <si>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</si>
  <si>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</si>
  <si>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</si>
  <si>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</si>
  <si>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</si>
  <si>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</si>
  <si>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</si>
  <si>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</si>
  <si>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</si>
  <si>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</si>
  <si>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</si>
  <si>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</si>
  <si>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</si>
  <si>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</si>
  <si>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</si>
  <si>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</si>
  <si>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</si>
  <si>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</si>
  <si>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</si>
  <si>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</si>
  <si>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</si>
  <si>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</si>
  <si>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</si>
  <si>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</si>
  <si>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</si>
  <si>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</si>
  <si>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</si>
  <si>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</si>
  <si>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</si>
  <si>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</si>
  <si>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</si>
  <si>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</si>
  <si>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</si>
  <si>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</si>
  <si>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</si>
  <si>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</si>
  <si>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</si>
  <si>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</si>
  <si>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</si>
  <si>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</si>
  <si>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</si>
  <si>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</si>
  <si>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</si>
  <si>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</si>
  <si>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</si>
  <si>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</si>
  <si>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</si>
  <si>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</si>
  <si>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</si>
  <si>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</si>
  <si>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</si>
  <si>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</si>
  <si>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</si>
  <si>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</si>
  <si>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</si>
  <si>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</si>
  <si>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</si>
  <si>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</si>
  <si>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</si>
  <si>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</si>
  <si>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</si>
  <si>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</si>
  <si>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</si>
  <si>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</si>
  <si>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</si>
  <si>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</si>
  <si>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</si>
  <si>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</si>
  <si>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</si>
  <si>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</si>
  <si>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</si>
  <si>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</si>
  <si>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</si>
  <si>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</si>
  <si>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</si>
  <si>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</si>
  <si>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</si>
  <si>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</si>
  <si>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</si>
  <si>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</si>
  <si>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</si>
  <si>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</si>
  <si>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</si>
  <si>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</si>
  <si>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</si>
  <si>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</si>
  <si>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</si>
  <si>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</si>
  <si>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</si>
  <si>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</si>
  <si>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</si>
  <si>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</si>
  <si>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</si>
  <si>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</si>
  <si>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</si>
  <si>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</si>
  <si>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</si>
  <si>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</si>
  <si>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</si>
  <si>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</si>
  <si>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</si>
  <si>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</si>
  <si>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</si>
  <si>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</si>
  <si>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</si>
  <si>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</si>
  <si>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</si>
  <si>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</si>
  <si>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</si>
  <si>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</si>
  <si>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</si>
  <si>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</si>
  <si>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</si>
  <si>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</si>
  <si>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</si>
  <si>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</si>
  <si>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</si>
  <si>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</si>
  <si>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</si>
  <si>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</si>
  <si>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</si>
  <si>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</si>
  <si>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</si>
  <si>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</si>
  <si>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</si>
  <si>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</si>
  <si>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</si>
  <si>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</si>
  <si>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</si>
  <si>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</si>
  <si>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</si>
  <si>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</si>
  <si>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</si>
  <si>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</si>
  <si>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</si>
  <si>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</si>
  <si>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</si>
  <si>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</si>
  <si>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</si>
  <si>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</si>
  <si>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</si>
  <si>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</si>
  <si>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</si>
  <si>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</si>
  <si>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</si>
  <si>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</si>
  <si>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</si>
  <si>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</si>
  <si>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</si>
  <si>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</si>
  <si>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</si>
  <si>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</si>
  <si>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</si>
  <si>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</si>
  <si>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</si>
  <si>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</si>
  <si>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</si>
  <si>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</si>
  <si>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</si>
  <si>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</si>
  <si>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</si>
  <si>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</si>
  <si>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</si>
  <si>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</si>
  <si>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</si>
  <si>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</si>
  <si>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</si>
  <si>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</si>
  <si>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</si>
  <si>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</si>
  <si>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</si>
  <si>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</si>
  <si>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</si>
  <si>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</si>
  <si>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</si>
  <si>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</si>
  <si>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</si>
  <si>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</si>
  <si>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</si>
  <si>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</si>
  <si>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</si>
  <si>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</si>
  <si>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</si>
  <si>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</si>
  <si>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</si>
  <si>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</si>
  <si>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</si>
  <si>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</si>
  <si>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</si>
  <si>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</si>
  <si>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</si>
  <si>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</si>
  <si>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</si>
  <si>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</si>
  <si>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</si>
  <si>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</si>
  <si>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</si>
  <si>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</si>
  <si>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</si>
  <si>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</si>
  <si>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</si>
  <si>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</si>
  <si>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</si>
  <si>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</si>
  <si>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</si>
  <si>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</si>
  <si>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</si>
  <si>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</si>
  <si>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</si>
  <si>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</si>
  <si>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</si>
  <si>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</si>
  <si>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</si>
  <si>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</si>
  <si>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</si>
  <si>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</si>
  <si>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</si>
  <si>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</si>
  <si>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</si>
  <si>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</si>
  <si>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</si>
  <si>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</si>
  <si>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</si>
  <si>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</si>
  <si>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</si>
  <si>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</si>
  <si>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</si>
  <si>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</si>
  <si>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</si>
  <si>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</si>
  <si>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</si>
  <si>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</si>
  <si>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</si>
  <si>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</si>
  <si>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</si>
  <si>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</si>
  <si>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</si>
  <si>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</si>
  <si>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</si>
  <si>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</si>
  <si>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</si>
  <si>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</si>
  <si>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</si>
  <si>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</si>
  <si>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</si>
  <si>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</si>
  <si>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</si>
  <si>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</si>
  <si>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</si>
  <si>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</si>
  <si>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</si>
  <si>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</si>
  <si>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</si>
  <si>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</si>
  <si>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</si>
  <si>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</si>
  <si>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</si>
  <si>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</si>
  <si>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</si>
  <si>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</si>
  <si>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</si>
  <si>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</si>
  <si>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</si>
  <si>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</si>
  <si>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</si>
  <si>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</si>
  <si>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</si>
  <si>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</si>
  <si>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</si>
  <si>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</si>
  <si>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</si>
  <si>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</si>
  <si>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</si>
  <si>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</si>
  <si>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</si>
  <si>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</si>
  <si>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</si>
  <si>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</si>
  <si>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</si>
  <si>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</si>
  <si>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</si>
  <si>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</si>
  <si>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</si>
  <si>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</si>
  <si>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</si>
  <si>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</si>
  <si>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</si>
  <si>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</si>
  <si>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</si>
  <si>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</si>
  <si>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</si>
  <si>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</si>
  <si>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</si>
  <si>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</si>
  <si>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</si>
  <si>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</si>
  <si>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</si>
  <si>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</si>
  <si>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</si>
  <si>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</si>
  <si>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</si>
  <si>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</si>
  <si>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</si>
  <si>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</si>
  <si>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</si>
  <si>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</si>
  <si>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</si>
  <si>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</si>
  <si>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</si>
  <si>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</si>
  <si>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</si>
  <si>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</si>
  <si>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</si>
  <si>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</si>
  <si>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</si>
  <si>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</si>
  <si>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</si>
  <si>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</si>
  <si>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</si>
  <si>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</si>
  <si>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</si>
  <si>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</si>
  <si>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</si>
  <si>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</si>
  <si>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</si>
  <si>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</si>
  <si>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</si>
  <si>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</si>
  <si>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</si>
  <si>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</si>
  <si>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</si>
  <si>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</si>
  <si>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</si>
  <si>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</si>
  <si>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</si>
  <si>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</si>
  <si>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</si>
  <si>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</si>
  <si>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</si>
  <si>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</si>
  <si>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</si>
  <si>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</si>
  <si>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</si>
  <si>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</si>
  <si>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</si>
  <si>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</si>
  <si>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</si>
  <si>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</si>
  <si>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</si>
  <si>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</si>
  <si>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</si>
  <si>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</si>
  <si>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</si>
  <si>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</si>
  <si>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</si>
  <si>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</si>
  <si>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</si>
  <si>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</si>
  <si>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</si>
  <si>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</si>
  <si>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</si>
  <si>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</si>
  <si>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</si>
  <si>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</si>
  <si>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</si>
  <si>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</si>
  <si>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</si>
  <si>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</si>
  <si>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</si>
  <si>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</si>
  <si>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</si>
  <si>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</si>
  <si>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</si>
  <si>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</si>
  <si>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</si>
  <si>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</si>
  <si>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</si>
  <si>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</si>
  <si>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</si>
  <si>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</si>
  <si>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</si>
  <si>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</si>
  <si>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</si>
  <si>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</si>
  <si>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</si>
  <si>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</si>
  <si>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</si>
  <si>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</si>
  <si>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</si>
  <si>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</si>
  <si>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</si>
  <si>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</si>
  <si>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</si>
  <si>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</si>
  <si>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</si>
  <si>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</si>
  <si>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</si>
  <si>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</si>
  <si>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</si>
  <si>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</si>
  <si>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</si>
  <si>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</si>
  <si>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</si>
  <si>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</si>
  <si>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</si>
  <si>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</si>
  <si>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</si>
  <si>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</si>
  <si>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</si>
  <si>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</si>
  <si>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</si>
  <si>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</si>
  <si>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</si>
  <si>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</si>
  <si>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</si>
  <si>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</si>
  <si>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</si>
  <si>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</si>
  <si>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</si>
  <si>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</si>
  <si>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</si>
  <si>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</si>
  <si>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</si>
  <si>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</si>
  <si>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</si>
  <si>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</si>
  <si>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</si>
  <si>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</si>
  <si>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</si>
  <si>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</si>
  <si>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</si>
  <si>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</si>
  <si>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</si>
  <si>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</si>
  <si>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</si>
  <si>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</si>
  <si>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</si>
  <si>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</si>
  <si>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</si>
  <si>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</si>
  <si>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</si>
  <si>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</si>
  <si>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</si>
  <si>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</si>
  <si>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</si>
  <si>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</si>
  <si>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</si>
  <si>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</si>
  <si>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</si>
  <si>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</si>
  <si>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</si>
  <si>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</si>
  <si>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</si>
  <si>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</si>
  <si>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</si>
  <si>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</si>
  <si>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</si>
  <si>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</si>
  <si>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</si>
  <si>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</si>
  <si>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</si>
  <si>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</si>
  <si>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</si>
  <si>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</si>
  <si>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</si>
  <si>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</si>
  <si>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</si>
  <si>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</si>
  <si>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</si>
  <si>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</si>
  <si>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</si>
  <si>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</si>
  <si>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</si>
  <si>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</si>
  <si>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</si>
  <si>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</si>
  <si>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</si>
  <si>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</si>
  <si>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</si>
  <si>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</si>
  <si>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</si>
  <si>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</si>
  <si>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</si>
  <si>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</si>
  <si>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</si>
  <si>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</si>
  <si>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</si>
  <si>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</si>
  <si>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</si>
  <si>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</si>
  <si>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</si>
  <si>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</si>
  <si>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</si>
  <si>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</si>
  <si>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</si>
  <si>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</si>
  <si>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</si>
  <si>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</si>
  <si>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</si>
  <si>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</si>
  <si>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</si>
  <si>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</si>
  <si>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</si>
  <si>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</si>
  <si>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</si>
  <si>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</si>
  <si>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</si>
  <si>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</si>
  <si>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</si>
  <si>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</si>
  <si>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</si>
  <si>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</si>
  <si>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</si>
  <si>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</si>
  <si>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</si>
  <si>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</si>
  <si>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</si>
  <si>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</si>
  <si>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</si>
  <si>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</si>
  <si>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</si>
  <si>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</si>
  <si>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</si>
  <si>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</si>
  <si>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</si>
  <si>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</si>
  <si>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</si>
  <si>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</si>
  <si>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</si>
  <si>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</si>
  <si>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</si>
  <si>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</si>
  <si>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</si>
  <si>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</si>
  <si>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</si>
  <si>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</si>
  <si>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</si>
  <si>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</si>
  <si>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</si>
  <si>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</si>
  <si>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</si>
  <si>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</si>
  <si>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</si>
  <si>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</si>
  <si>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</si>
  <si>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</si>
  <si>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</si>
  <si>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</si>
  <si>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</si>
  <si>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</si>
  <si>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</si>
  <si>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</si>
  <si>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</si>
  <si>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</si>
  <si>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</si>
  <si>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</si>
  <si>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</si>
  <si>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</si>
  <si>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</si>
  <si>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</si>
  <si>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</si>
  <si>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</si>
  <si>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</si>
  <si>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</si>
  <si>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</si>
  <si>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</si>
  <si>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</si>
  <si>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</si>
  <si>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</si>
  <si>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</si>
  <si>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</si>
  <si>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</si>
  <si>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</si>
  <si>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</si>
  <si>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</si>
  <si>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</si>
  <si>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</si>
  <si>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</si>
  <si>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</si>
  <si>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</si>
  <si>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</si>
  <si>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</si>
  <si>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</si>
  <si>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</si>
  <si>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</si>
  <si>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</si>
  <si>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</si>
  <si>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</si>
  <si>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</si>
  <si>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</si>
  <si>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</si>
  <si>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</si>
  <si>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</si>
  <si>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</si>
  <si>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</si>
  <si>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</si>
  <si>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</si>
  <si>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</si>
  <si>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</si>
  <si>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</si>
  <si>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</si>
  <si>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</si>
  <si>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</si>
  <si>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</si>
  <si>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</si>
  <si>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</si>
  <si>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</si>
  <si>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</si>
  <si>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</si>
  <si>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</si>
  <si>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</si>
  <si>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</si>
  <si>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</si>
  <si>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</si>
  <si>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</si>
  <si>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</si>
  <si>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</si>
  <si>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</si>
  <si>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</si>
  <si>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</si>
  <si>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</si>
  <si>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</si>
  <si>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</si>
  <si>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</si>
  <si>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</si>
  <si>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</si>
  <si>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</si>
  <si>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</si>
  <si>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</si>
  <si>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</si>
  <si>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</si>
  <si>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</si>
  <si>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</si>
  <si>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</si>
  <si>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</si>
  <si>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</si>
  <si>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</si>
  <si>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</si>
  <si>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</si>
  <si>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</si>
  <si>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</si>
  <si>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</si>
  <si>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</si>
  <si>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</si>
  <si>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</si>
  <si>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</si>
  <si>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</si>
  <si>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</si>
  <si>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</si>
  <si>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</si>
  <si>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</si>
  <si>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</si>
  <si>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</si>
  <si>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</si>
  <si>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</si>
  <si>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</si>
  <si>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</si>
  <si>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</si>
  <si>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</si>
  <si>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</si>
  <si>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</si>
  <si>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</si>
  <si>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</si>
  <si>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</si>
  <si>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</si>
  <si>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</si>
  <si>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</si>
  <si>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</si>
  <si>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</si>
  <si>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</si>
  <si>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</si>
  <si>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</si>
  <si>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</si>
  <si>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</si>
  <si>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</si>
  <si>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</si>
  <si>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</si>
  <si>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</si>
  <si>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</si>
  <si>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</si>
  <si>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</si>
  <si>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</si>
  <si>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</si>
  <si>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</si>
  <si>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</si>
  <si>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</si>
  <si>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</si>
  <si>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</si>
  <si>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</si>
  <si>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</si>
  <si>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</si>
  <si>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</si>
  <si>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</si>
  <si>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</si>
  <si>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</si>
  <si>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</si>
  <si>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</si>
  <si>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</si>
  <si>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</si>
  <si>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</si>
  <si>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</si>
  <si>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</si>
  <si>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</si>
  <si>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</si>
  <si>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</si>
  <si>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</si>
  <si>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</si>
  <si>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</si>
  <si>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</si>
  <si>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</si>
  <si>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</si>
  <si>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</si>
  <si>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</si>
  <si>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</si>
  <si>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</si>
  <si>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</si>
  <si>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</si>
  <si>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</si>
  <si>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</si>
  <si>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</si>
  <si>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</si>
  <si>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</si>
  <si>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</si>
  <si>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</si>
  <si>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</si>
  <si>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</si>
  <si>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</si>
  <si>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</si>
  <si>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</si>
  <si>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</si>
  <si>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</si>
  <si>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</si>
  <si>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</si>
  <si>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</si>
  <si>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</si>
  <si>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</si>
  <si>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</si>
  <si>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</si>
  <si>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</si>
  <si>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</si>
  <si>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</si>
  <si>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</si>
  <si>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</si>
  <si>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</si>
  <si>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</si>
  <si>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</si>
  <si>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</si>
  <si>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</si>
  <si>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</si>
  <si>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</si>
  <si>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</si>
  <si>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</si>
  <si>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</si>
  <si>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</si>
  <si>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</si>
  <si>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</si>
  <si>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</si>
  <si>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</si>
  <si>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</si>
  <si>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</si>
  <si>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</si>
  <si>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</si>
  <si>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</si>
  <si>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</si>
  <si>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</si>
  <si>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</si>
  <si>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</si>
  <si>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</si>
  <si>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</si>
  <si>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</si>
  <si>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</si>
  <si>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</si>
  <si>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</si>
  <si>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</si>
  <si>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</si>
  <si>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</si>
  <si>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</si>
  <si>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</si>
  <si>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</si>
  <si>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</si>
  <si>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</si>
  <si>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</si>
  <si>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</si>
  <si>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</si>
  <si>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</si>
  <si>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</si>
  <si>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</si>
  <si>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</si>
  <si>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</si>
  <si>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</si>
  <si>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</si>
  <si>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</si>
  <si>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</si>
  <si>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</si>
  <si>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</si>
  <si>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</si>
  <si>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</si>
  <si>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</si>
  <si>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</si>
  <si>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</si>
  <si>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</si>
  <si>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</si>
  <si>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</si>
  <si>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</si>
  <si>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</si>
  <si>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</si>
  <si>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</si>
  <si>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</si>
  <si>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</si>
  <si>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</si>
  <si>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</si>
  <si>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</si>
  <si>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</si>
  <si>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</si>
  <si>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</si>
  <si>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</si>
  <si>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</si>
  <si>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</si>
  <si>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</si>
  <si>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</si>
  <si>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</si>
  <si>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</si>
  <si>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</si>
  <si>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</si>
  <si>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</si>
  <si>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</si>
  <si>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</si>
  <si>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</si>
  <si>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</si>
  <si>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</si>
  <si>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</si>
  <si>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</si>
  <si>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</si>
  <si>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</si>
  <si>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</si>
  <si>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</si>
  <si>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</si>
  <si>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</si>
  <si>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</si>
  <si>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</si>
  <si>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</si>
  <si>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</si>
  <si>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</si>
  <si>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</si>
  <si>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</si>
  <si>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</si>
  <si>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</si>
  <si>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</si>
  <si>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</si>
  <si>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</si>
  <si>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</si>
  <si>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</si>
  <si>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</si>
  <si>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</si>
  <si>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</si>
  <si>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</si>
  <si>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</si>
  <si>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</si>
  <si>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</si>
  <si>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</si>
  <si>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</si>
  <si>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</si>
  <si>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</si>
  <si>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</si>
  <si>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</si>
  <si>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</si>
  <si>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</si>
  <si>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</si>
  <si>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</si>
  <si>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</si>
  <si>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</si>
  <si>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</si>
  <si>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</si>
  <si>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</si>
  <si>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</si>
  <si>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</si>
  <si>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</si>
  <si>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</si>
  <si>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</si>
  <si>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</si>
  <si>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</si>
  <si>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</si>
  <si>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</si>
  <si>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</si>
  <si>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</si>
  <si>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</si>
  <si>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</si>
  <si>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</si>
  <si>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</si>
  <si>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</si>
  <si>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</si>
  <si>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</si>
  <si>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</si>
  <si>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</si>
  <si>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</si>
  <si>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</si>
  <si>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</si>
  <si>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</si>
  <si>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</si>
  <si>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</si>
  <si>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</si>
  <si>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</si>
  <si>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</si>
  <si>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</si>
  <si>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</si>
  <si>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</si>
  <si>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</si>
  <si>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</si>
  <si>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</si>
  <si>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</si>
  <si>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</si>
  <si>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</si>
  <si>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</si>
  <si>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</si>
  <si>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</si>
  <si>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</si>
  <si>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</si>
  <si>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</si>
  <si>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</si>
  <si>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</si>
  <si>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</si>
  <si>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</si>
  <si>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</si>
  <si>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</si>
  <si>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</si>
  <si>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</si>
  <si>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</si>
  <si>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</si>
  <si>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</si>
  <si>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</si>
  <si>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</si>
  <si>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</si>
  <si>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</si>
  <si>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</si>
  <si>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</si>
  <si>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</si>
  <si>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</si>
  <si>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</si>
  <si>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</si>
  <si>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</si>
  <si>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</si>
  <si>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</si>
  <si>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</si>
  <si>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</si>
  <si>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</si>
  <si>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</si>
  <si>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</si>
  <si>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</si>
  <si>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</si>
  <si>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</si>
  <si>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</si>
  <si>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</si>
  <si>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</si>
  <si>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</si>
  <si>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</si>
  <si>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</si>
  <si>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</si>
  <si>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</si>
  <si>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</si>
  <si>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</si>
  <si>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</si>
  <si>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</si>
  <si>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</si>
  <si>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</si>
  <si>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</si>
  <si>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</si>
  <si>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</si>
  <si>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</si>
  <si>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</si>
  <si>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</si>
  <si>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</si>
  <si>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</si>
  <si>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</si>
  <si>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</si>
  <si>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</si>
  <si>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</si>
  <si>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</si>
  <si>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</si>
  <si>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</si>
  <si>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</si>
  <si>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</si>
  <si>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</si>
  <si>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</si>
  <si>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</si>
  <si>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</si>
  <si>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</si>
  <si>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</si>
  <si>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</si>
  <si>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</si>
  <si>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</si>
  <si>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</si>
  <si>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</si>
  <si>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</si>
  <si>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</si>
  <si>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</si>
  <si>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</si>
  <si>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</si>
  <si>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</si>
  <si>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</si>
  <si>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</si>
  <si>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</si>
  <si>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</si>
  <si>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</si>
  <si>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</si>
  <si>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</si>
  <si>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</si>
  <si>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</si>
  <si>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</si>
  <si>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</si>
  <si>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</si>
  <si>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</si>
  <si>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</si>
  <si>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</si>
  <si>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</si>
  <si>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</si>
  <si>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</si>
  <si>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</si>
  <si>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</si>
  <si>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</si>
  <si>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</si>
  <si>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</si>
  <si>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</si>
  <si>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</si>
  <si>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</si>
  <si>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</si>
  <si>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</si>
  <si>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</si>
  <si>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</si>
  <si>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</si>
  <si>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</si>
  <si>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</si>
  <si>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</si>
  <si>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</si>
  <si>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</si>
  <si>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</si>
  <si>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</si>
  <si>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</si>
  <si>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</si>
  <si>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</si>
  <si>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</si>
  <si>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</si>
  <si>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</si>
  <si>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</si>
  <si>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</si>
  <si>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</si>
  <si>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</si>
  <si>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</si>
  <si>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</si>
  <si>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</si>
  <si>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</si>
  <si>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</si>
  <si>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</si>
  <si>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</si>
  <si>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</si>
  <si>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</si>
  <si>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</si>
  <si>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</si>
  <si>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</si>
  <si>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</si>
  <si>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</si>
  <si>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</si>
  <si>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</si>
  <si>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</si>
  <si>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</si>
  <si>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</si>
  <si>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</si>
  <si>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</si>
  <si>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</si>
  <si>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</si>
  <si>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</si>
  <si>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</si>
  <si>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</si>
  <si>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</si>
  <si>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</si>
  <si>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</si>
  <si>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</si>
  <si>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</si>
  <si>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</si>
  <si>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</si>
  <si>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</si>
  <si>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</si>
  <si>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</si>
  <si>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</si>
  <si>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</si>
  <si>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</si>
  <si>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</si>
  <si>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</si>
  <si>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</si>
  <si>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</si>
  <si>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</si>
  <si>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</si>
  <si>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</si>
  <si>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</si>
  <si>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</si>
  <si>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</si>
  <si>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</si>
  <si>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</si>
  <si>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</si>
  <si>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</si>
  <si>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</si>
  <si>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</si>
  <si>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</si>
  <si>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</si>
  <si>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</si>
  <si>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</si>
  <si>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</si>
  <si>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</si>
  <si>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</si>
  <si>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</si>
  <si>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</si>
  <si>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</si>
  <si>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</si>
  <si>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</si>
  <si>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</si>
  <si>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</si>
  <si>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</si>
  <si>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</si>
  <si>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</si>
  <si>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</si>
  <si>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</si>
  <si>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</si>
  <si>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</si>
  <si>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</si>
  <si>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</si>
  <si>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</si>
  <si>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</si>
  <si>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</si>
  <si>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</si>
  <si>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</si>
  <si>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</si>
  <si>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</si>
  <si>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</si>
  <si>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</si>
  <si>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</si>
  <si>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</si>
  <si>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</si>
  <si>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</si>
  <si>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</si>
  <si>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</si>
  <si>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</si>
  <si>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</si>
  <si>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</si>
  <si>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</si>
  <si>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</si>
  <si>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</si>
  <si>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</si>
  <si>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</si>
  <si>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</si>
  <si>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</si>
  <si>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</si>
  <si>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</si>
  <si>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</si>
  <si>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</si>
  <si>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</si>
  <si>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</si>
  <si>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</si>
  <si>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</si>
  <si>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</si>
  <si>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</si>
  <si>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</si>
  <si>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</si>
  <si>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</si>
  <si>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</si>
  <si>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</si>
  <si>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</si>
  <si>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</si>
  <si>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</si>
  <si>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</si>
  <si>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</si>
  <si>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</si>
  <si>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</si>
  <si>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</si>
  <si>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</si>
  <si>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</si>
  <si>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</si>
  <si>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</si>
  <si>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</si>
  <si>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</si>
  <si>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</si>
  <si>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</si>
  <si>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</si>
  <si>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</si>
  <si>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</si>
  <si>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</si>
  <si>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</si>
  <si>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</si>
  <si>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</si>
  <si>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</si>
  <si>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</si>
  <si>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</si>
  <si>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</si>
  <si>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</si>
  <si>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</si>
  <si>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</si>
  <si>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</si>
  <si>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</si>
  <si>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</si>
  <si>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</si>
  <si>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</si>
  <si>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</si>
  <si>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</si>
  <si>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</si>
  <si>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</si>
  <si>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</si>
  <si>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</si>
  <si>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</si>
  <si>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</si>
  <si>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</si>
  <si>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</si>
  <si>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</si>
  <si>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</si>
  <si>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</si>
  <si>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</si>
  <si>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</si>
  <si>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</si>
  <si>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</si>
  <si>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</si>
  <si>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</si>
  <si>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</si>
  <si>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</si>
  <si>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</si>
  <si>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</si>
  <si>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</si>
  <si>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</si>
  <si>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</si>
  <si>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</si>
  <si>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</si>
  <si>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</si>
  <si>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</si>
  <si>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</si>
  <si>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</si>
  <si>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</si>
  <si>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</si>
  <si>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</si>
  <si>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</si>
  <si>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</si>
  <si>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</si>
  <si>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</si>
  <si>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</si>
  <si>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</si>
  <si>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</si>
  <si>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</si>
  <si>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</si>
  <si>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</si>
  <si>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</si>
  <si>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</si>
  <si>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</si>
  <si>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</si>
  <si>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</si>
  <si>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</si>
  <si>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</si>
  <si>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</si>
  <si>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</si>
  <si>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</si>
  <si>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</si>
  <si>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</si>
  <si>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</si>
  <si>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</si>
  <si>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</si>
  <si>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</si>
  <si>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</si>
  <si>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</si>
  <si>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</si>
  <si>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</si>
  <si>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</si>
  <si>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</si>
  <si>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</si>
  <si>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</si>
  <si>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</si>
  <si>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</si>
  <si>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</si>
  <si>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</si>
  <si>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</si>
  <si>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</si>
  <si>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</si>
  <si>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</si>
  <si>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</si>
  <si>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</si>
  <si>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</si>
  <si>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</si>
  <si>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</si>
  <si>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</si>
  <si>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</si>
  <si>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</si>
  <si>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</si>
  <si>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</si>
  <si>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</si>
  <si>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</si>
  <si>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</si>
  <si>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</si>
  <si>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</si>
  <si>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</si>
  <si>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</si>
  <si>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</si>
  <si>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</si>
  <si>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</si>
  <si>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</si>
  <si>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</si>
  <si>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</si>
  <si>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</si>
  <si>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</si>
  <si>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</si>
  <si>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</si>
  <si>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</si>
  <si>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</si>
  <si>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</si>
  <si>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</si>
  <si>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</si>
  <si>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</si>
  <si>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</si>
  <si>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</si>
  <si>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</si>
  <si>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</si>
  <si>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</si>
  <si>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</si>
  <si>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</si>
  <si>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</si>
  <si>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</si>
  <si>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</si>
  <si>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</si>
  <si>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</si>
  <si>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</si>
  <si>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</si>
  <si>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</si>
  <si>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</si>
  <si>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</si>
  <si>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</si>
  <si>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</si>
  <si>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</si>
  <si>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</si>
  <si>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</si>
  <si>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</si>
  <si>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</si>
  <si>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</si>
  <si>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</si>
  <si>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</si>
  <si>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</si>
  <si>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</si>
  <si>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</si>
  <si>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</si>
  <si>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</si>
  <si>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</si>
  <si>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</si>
  <si>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</si>
  <si>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</si>
  <si>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</si>
  <si>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</si>
  <si>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</si>
  <si>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</si>
  <si>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</si>
  <si>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</si>
  <si>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</si>
  <si>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</si>
  <si>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</si>
  <si>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</si>
  <si>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</si>
  <si>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</si>
  <si>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</si>
  <si>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</si>
  <si>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</si>
  <si>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</si>
  <si>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</si>
  <si>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</si>
  <si>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</si>
  <si>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</si>
  <si>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</si>
  <si>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</si>
  <si>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</si>
  <si>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</si>
  <si>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</si>
  <si>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</si>
  <si>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</si>
  <si>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</si>
  <si>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</si>
  <si>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</si>
  <si>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</si>
  <si>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</si>
  <si>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</si>
  <si>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</si>
  <si>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</si>
  <si>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</si>
  <si>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</si>
  <si>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</si>
  <si>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</si>
  <si>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</si>
  <si>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</si>
  <si>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</si>
  <si>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</si>
  <si>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</si>
  <si>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</si>
  <si>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</si>
  <si>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</si>
  <si>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</si>
  <si>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</si>
  <si>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</si>
  <si>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</si>
  <si>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</si>
  <si>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</si>
  <si>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</si>
  <si>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</si>
  <si>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</si>
  <si>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</si>
  <si>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</si>
  <si>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</si>
  <si>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</si>
  <si>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</si>
  <si>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</si>
  <si>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</si>
  <si>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</si>
  <si>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</si>
  <si>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</si>
  <si>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</si>
  <si>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</si>
  <si>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</si>
  <si>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</si>
  <si>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</si>
  <si>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</si>
  <si>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</si>
  <si>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</si>
  <si>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</si>
  <si>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</si>
  <si>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</si>
  <si>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</si>
  <si>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</si>
  <si>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</si>
  <si>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</si>
  <si>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</si>
  <si>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</si>
  <si>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</si>
  <si>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</si>
  <si>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</si>
  <si>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</si>
  <si>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</si>
  <si>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</si>
  <si>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</si>
  <si>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</si>
  <si>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</si>
  <si>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</si>
  <si>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</si>
  <si>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</si>
  <si>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</si>
  <si>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</si>
  <si>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</si>
  <si>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</si>
  <si>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</si>
  <si>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</si>
  <si>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</si>
  <si>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</si>
  <si>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</si>
  <si>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</si>
  <si>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</si>
  <si>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</si>
  <si>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</si>
  <si>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</si>
  <si>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</si>
  <si>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</si>
  <si>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</si>
  <si>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</si>
  <si>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</si>
  <si>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</si>
  <si>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</si>
  <si>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</si>
  <si>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</si>
  <si>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</si>
  <si>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</si>
  <si>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</si>
  <si>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</si>
  <si>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</si>
  <si>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</si>
  <si>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</si>
  <si>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</si>
  <si>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</si>
  <si>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</si>
  <si>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</si>
  <si>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</si>
  <si>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</si>
  <si>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</si>
  <si>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</si>
  <si>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</si>
  <si>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</si>
  <si>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</si>
  <si>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</si>
  <si>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</si>
  <si>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</si>
  <si>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</si>
  <si>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</si>
  <si>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</si>
  <si>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</si>
  <si>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</si>
  <si>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</si>
  <si>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</si>
  <si>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</si>
  <si>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</si>
  <si>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</si>
  <si>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</si>
  <si>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</si>
  <si>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</si>
  <si>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</si>
  <si>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</si>
  <si>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</si>
  <si>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</si>
  <si>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</si>
  <si>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</si>
  <si>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</si>
  <si>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</si>
  <si>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</si>
  <si>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</si>
  <si>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</si>
  <si>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</si>
  <si>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</si>
  <si>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</si>
  <si>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</si>
  <si>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</si>
  <si>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</si>
  <si>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</si>
  <si>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</si>
  <si>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</si>
  <si>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</si>
  <si>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</si>
  <si>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</si>
  <si>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</si>
  <si>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</si>
  <si>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</si>
  <si>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</si>
  <si>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</si>
  <si>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</si>
  <si>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</si>
  <si>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</si>
  <si>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</si>
  <si>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</si>
  <si>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</si>
  <si>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</si>
  <si>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</si>
  <si>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</si>
  <si>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</si>
  <si>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</si>
  <si>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</si>
  <si>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</si>
  <si>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</si>
  <si>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</si>
  <si>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</si>
  <si>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</si>
  <si>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</si>
  <si>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</si>
  <si>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</si>
  <si>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</si>
  <si>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</si>
  <si>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</si>
  <si>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</si>
  <si>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</si>
  <si>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</si>
  <si>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</si>
  <si>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</si>
  <si>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</si>
  <si>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</si>
  <si>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</si>
  <si>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</si>
  <si>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</si>
  <si>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</si>
  <si>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</si>
  <si>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</si>
  <si>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</si>
  <si>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</si>
  <si>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</si>
  <si>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</si>
  <si>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</si>
  <si>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</si>
  <si>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</si>
  <si>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</si>
  <si>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</si>
  <si>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</si>
  <si>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</si>
  <si>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</si>
  <si>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</si>
  <si>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</si>
  <si>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</si>
  <si>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</si>
  <si>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</si>
  <si>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</si>
  <si>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</si>
  <si>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</si>
  <si>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</si>
  <si>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</si>
  <si>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</si>
  <si>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</si>
  <si>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</si>
  <si>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</si>
  <si>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</si>
  <si>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</si>
  <si>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</si>
  <si>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</si>
  <si>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</si>
  <si>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</si>
  <si>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</si>
  <si>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</si>
  <si>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</si>
  <si>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</si>
  <si>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</si>
  <si>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</si>
  <si>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</si>
  <si>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</si>
  <si>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</si>
  <si>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</si>
  <si>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</si>
  <si>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</si>
  <si>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</si>
  <si>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</si>
  <si>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</si>
  <si>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</si>
  <si>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</si>
  <si>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</si>
  <si>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</si>
  <si>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</si>
  <si>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</si>
  <si>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</si>
  <si>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</si>
  <si>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</si>
  <si>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</si>
  <si>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</si>
  <si>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</si>
  <si>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</si>
  <si>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</si>
  <si>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</si>
  <si>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</si>
  <si>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</si>
  <si>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</si>
  <si>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</si>
  <si>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</si>
  <si>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</si>
  <si>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</si>
  <si>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</si>
  <si>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</si>
  <si>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</si>
  <si>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</si>
  <si>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</si>
  <si>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</si>
  <si>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</si>
  <si>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</si>
  <si>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</si>
  <si>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</si>
  <si>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</si>
  <si>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</si>
  <si>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</si>
  <si>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</si>
  <si>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</si>
  <si>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</si>
  <si>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</si>
  <si>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</si>
  <si>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</si>
  <si>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</si>
  <si>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</si>
  <si>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</si>
  <si>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</si>
  <si>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</si>
  <si>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</si>
  <si>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</si>
  <si>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</si>
  <si>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</si>
  <si>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</si>
  <si>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</si>
  <si>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</si>
  <si>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</si>
  <si>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</si>
  <si>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</si>
  <si>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</si>
  <si>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</si>
  <si>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</si>
  <si>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</si>
  <si>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</si>
  <si>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</si>
  <si>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</si>
  <si>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</si>
  <si>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</si>
  <si>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</si>
  <si>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</si>
  <si>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</si>
  <si>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</si>
  <si>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</si>
  <si>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</si>
  <si>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</si>
  <si>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</si>
  <si>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</si>
  <si>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</si>
  <si>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</si>
  <si>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</si>
  <si>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</si>
  <si>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</si>
  <si>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</si>
  <si>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</si>
  <si>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</si>
  <si>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</si>
  <si>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</si>
  <si>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</si>
  <si>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</si>
  <si>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</si>
  <si>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</si>
  <si>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</si>
  <si>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</si>
  <si>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</si>
  <si>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</si>
  <si>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</si>
  <si>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</si>
  <si>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</si>
  <si>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</si>
  <si>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</si>
  <si>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</si>
  <si>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</si>
  <si>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</si>
  <si>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</si>
  <si>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</si>
  <si>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</si>
  <si>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</si>
  <si>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</si>
  <si>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</si>
  <si>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</si>
  <si>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</si>
  <si>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</si>
  <si>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</si>
  <si>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</si>
  <si>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</si>
  <si>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</si>
  <si>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</si>
  <si>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</si>
  <si>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</si>
  <si>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</si>
  <si>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</si>
  <si>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</si>
  <si>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</si>
  <si>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</si>
  <si>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</si>
  <si>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</si>
  <si>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</si>
  <si>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</si>
  <si>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</si>
  <si>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</si>
  <si>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</si>
  <si>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</si>
  <si>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</si>
  <si>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</si>
  <si>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</si>
  <si>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</si>
  <si>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</si>
  <si>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</si>
  <si>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</si>
  <si>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</si>
  <si>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</si>
  <si>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</si>
  <si>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</si>
  <si>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</si>
  <si>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</si>
  <si>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</si>
  <si>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</si>
  <si>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</si>
  <si>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</si>
  <si>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</si>
  <si>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</si>
  <si>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</si>
  <si>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</si>
  <si>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</si>
  <si>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</si>
  <si>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</si>
  <si>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</si>
  <si>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</si>
  <si>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</si>
  <si>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</si>
  <si>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</si>
  <si>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</si>
  <si>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</si>
  <si>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</si>
  <si>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</si>
  <si>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</si>
  <si>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</si>
  <si>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</si>
  <si>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</si>
  <si>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</si>
  <si>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</si>
  <si>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</si>
  <si>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</si>
  <si>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</si>
  <si>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</si>
  <si>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</si>
  <si>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</si>
  <si>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</si>
  <si>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</si>
  <si>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</si>
  <si>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</si>
  <si>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</si>
  <si>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</si>
  <si>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</si>
  <si>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</si>
  <si>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</si>
  <si>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</si>
  <si>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</si>
  <si>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</si>
  <si>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</si>
  <si>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</si>
  <si>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</si>
  <si>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</si>
  <si>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</si>
  <si>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</si>
  <si>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</si>
  <si>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</si>
  <si>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</si>
  <si>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</si>
  <si>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</si>
  <si>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</si>
  <si>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</si>
  <si>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</si>
  <si>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</si>
  <si>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</si>
  <si>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</si>
  <si>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</si>
  <si>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</si>
  <si>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</si>
  <si>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</si>
  <si>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</si>
  <si>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</si>
  <si>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</si>
  <si>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</si>
  <si>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</si>
  <si>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</si>
  <si>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</si>
  <si>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</si>
  <si>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</si>
  <si>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</si>
  <si>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</si>
  <si>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</si>
  <si>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</si>
  <si>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</si>
  <si>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</si>
  <si>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</si>
  <si>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</si>
  <si>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</si>
  <si>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</si>
  <si>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</si>
  <si>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</si>
  <si>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</si>
  <si>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</si>
  <si>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</si>
  <si>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</si>
  <si>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</si>
  <si>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</si>
  <si>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</si>
  <si>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</si>
  <si>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</si>
  <si>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</si>
  <si>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</si>
  <si>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</si>
  <si>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</si>
  <si>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</si>
  <si>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</si>
  <si>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</si>
  <si>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</si>
  <si>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</si>
  <si>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</si>
  <si>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</si>
  <si>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</si>
  <si>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</si>
  <si>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</si>
  <si>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</si>
  <si>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</si>
  <si>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</si>
  <si>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</si>
  <si>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</si>
  <si>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</si>
  <si>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</si>
  <si>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</si>
  <si>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</si>
  <si>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</si>
  <si>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</si>
  <si>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</si>
  <si>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</si>
  <si>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</si>
  <si>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</si>
  <si>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</si>
  <si>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</si>
  <si>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</si>
  <si>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</si>
  <si>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</si>
  <si>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</si>
  <si>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</si>
  <si>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</si>
  <si>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</si>
  <si>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</si>
  <si>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</si>
  <si>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</si>
  <si>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</si>
  <si>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</si>
  <si>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</si>
  <si>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</si>
  <si>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</si>
  <si>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</si>
  <si>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</si>
  <si>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</si>
  <si>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</si>
  <si>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</si>
  <si>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</si>
  <si>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</si>
  <si>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</si>
  <si>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</si>
  <si>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</si>
  <si>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</si>
  <si>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</si>
  <si>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</si>
  <si>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</si>
  <si>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</si>
  <si>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</si>
  <si>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</si>
  <si>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</si>
  <si>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</si>
  <si>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</si>
  <si>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</si>
  <si>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</si>
  <si>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</si>
  <si>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</si>
  <si>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</si>
  <si>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</si>
  <si>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</si>
  <si>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</si>
  <si>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</si>
  <si>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</si>
  <si>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</si>
  <si>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</si>
  <si>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</si>
  <si>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</si>
  <si>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</si>
  <si>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</si>
  <si>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</si>
  <si>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</si>
  <si>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</si>
  <si>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</si>
  <si>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</si>
  <si>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</si>
  <si>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</si>
  <si>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</si>
  <si>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</si>
  <si>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</si>
  <si>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</si>
  <si>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</si>
  <si>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</si>
  <si>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</si>
  <si>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</si>
  <si>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</si>
  <si>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</si>
  <si>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</si>
  <si>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</si>
  <si>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</si>
  <si>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</si>
  <si>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</si>
  <si>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</si>
  <si>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</si>
  <si>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</si>
  <si>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</si>
  <si>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</si>
  <si>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</si>
  <si>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</si>
  <si>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</si>
  <si>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</si>
  <si>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</si>
  <si>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</si>
  <si>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</si>
  <si>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</si>
  <si>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</si>
  <si>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</si>
  <si>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</si>
  <si>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</si>
  <si>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</si>
  <si>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</si>
  <si>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</si>
  <si>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</si>
  <si>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</si>
  <si>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</si>
  <si>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</si>
  <si>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</si>
  <si>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</si>
  <si>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</si>
  <si>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</si>
  <si>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</si>
  <si>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</si>
  <si>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</si>
  <si>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</si>
  <si>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</si>
  <si>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</si>
  <si>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</si>
  <si>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</si>
  <si>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</si>
  <si>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</si>
  <si>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</si>
  <si>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</si>
  <si>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</si>
  <si>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</si>
  <si>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</si>
  <si>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</si>
  <si>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</si>
  <si>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</si>
  <si>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</si>
  <si>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</si>
  <si>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</si>
  <si>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</si>
  <si>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</si>
  <si>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</si>
  <si>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</si>
  <si>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</si>
  <si>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</si>
  <si>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</si>
  <si>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</si>
  <si>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</si>
  <si>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</si>
  <si>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</si>
  <si>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</si>
  <si>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</si>
  <si>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</si>
  <si>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</si>
  <si>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</si>
  <si>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</si>
  <si>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</si>
  <si>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</si>
  <si>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</si>
  <si>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</si>
  <si>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</si>
  <si>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</si>
  <si>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</si>
  <si>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</si>
  <si>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</si>
  <si>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</si>
  <si>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</si>
  <si>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</si>
  <si>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</si>
  <si>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</si>
  <si>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</si>
  <si>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</si>
  <si>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</si>
  <si>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</si>
  <si>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</si>
  <si>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</si>
  <si>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</si>
  <si>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</si>
  <si>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</si>
  <si>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</si>
  <si>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</si>
  <si>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</si>
  <si>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</si>
  <si>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</si>
  <si>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</si>
  <si>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</si>
  <si>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</si>
  <si>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</si>
  <si>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</si>
  <si>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</si>
  <si>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</si>
  <si>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</si>
  <si>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</si>
  <si>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</si>
  <si>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</si>
  <si>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</si>
  <si>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</si>
  <si>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</si>
  <si>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</si>
  <si>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</si>
  <si>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</si>
  <si>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</si>
  <si>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</si>
  <si>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</si>
  <si>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</si>
  <si>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</si>
  <si>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</si>
  <si>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</si>
  <si>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</si>
  <si>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</si>
  <si>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</si>
  <si>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</si>
  <si>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</si>
  <si>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</si>
  <si>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</si>
  <si>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</si>
  <si>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</si>
  <si>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</si>
  <si>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</si>
  <si>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</si>
  <si>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</si>
  <si>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</si>
  <si>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</si>
  <si>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</si>
  <si>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</si>
  <si>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</si>
  <si>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</si>
  <si>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</si>
  <si>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</si>
  <si>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</si>
  <si>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</si>
  <si>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</si>
  <si>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</si>
  <si>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</si>
  <si>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</si>
  <si>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</si>
  <si>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</si>
  <si>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</si>
  <si>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</si>
  <si>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</si>
  <si>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</si>
  <si>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</si>
  <si>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</si>
  <si>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</si>
  <si>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</si>
  <si>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</si>
  <si>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</si>
  <si>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</si>
  <si>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</si>
  <si>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</si>
  <si>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</si>
  <si>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</si>
  <si>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</si>
  <si>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</si>
  <si>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</si>
  <si>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</si>
  <si>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</si>
  <si>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</si>
  <si>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</si>
  <si>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</si>
  <si>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</si>
  <si>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</si>
  <si>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</si>
  <si>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</si>
  <si>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</si>
  <si>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</si>
  <si>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</si>
  <si>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</si>
  <si>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</si>
  <si>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</si>
  <si>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</si>
  <si>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</si>
  <si>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</si>
  <si>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</si>
  <si>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</si>
  <si>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</si>
  <si>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</si>
  <si>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</si>
  <si>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</si>
  <si>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</si>
  <si>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</si>
  <si>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</si>
  <si>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</si>
  <si>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</si>
  <si>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</si>
  <si>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</si>
  <si>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</si>
  <si>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</si>
  <si>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</si>
  <si>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</si>
  <si>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</si>
  <si>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</si>
  <si>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</si>
  <si>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</si>
  <si>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</si>
  <si>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</si>
  <si>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</si>
  <si>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</si>
  <si>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</si>
  <si>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</si>
  <si>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</si>
  <si>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</si>
  <si>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</si>
  <si>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</si>
  <si>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</si>
  <si>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</si>
  <si>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</si>
  <si>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</si>
  <si>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</si>
  <si>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</si>
  <si>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</si>
  <si>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</si>
  <si>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</si>
  <si>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</si>
  <si>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</si>
  <si>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</si>
  <si>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</si>
  <si>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</si>
  <si>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</si>
  <si>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</si>
  <si>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</si>
  <si>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</si>
  <si>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</si>
  <si>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</si>
  <si>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</si>
  <si>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</si>
  <si>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</si>
  <si>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</si>
  <si>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</si>
  <si>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</si>
  <si>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</si>
  <si>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</si>
  <si>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</si>
  <si>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</si>
  <si>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</si>
  <si>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</si>
  <si>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</si>
  <si>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</si>
  <si>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</si>
  <si>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</si>
  <si>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</si>
  <si>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</si>
  <si>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</si>
  <si>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</si>
  <si>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</si>
  <si>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</si>
  <si>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</si>
  <si>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</si>
  <si>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</si>
  <si>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</si>
  <si>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</si>
  <si>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</si>
  <si>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</si>
  <si>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</si>
  <si>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</si>
  <si>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</si>
  <si>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</si>
  <si>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</si>
  <si>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</si>
  <si>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</si>
  <si>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</si>
  <si>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</si>
  <si>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</si>
  <si>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</si>
  <si>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</si>
  <si>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</si>
  <si>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</si>
  <si>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</si>
  <si>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</si>
  <si>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</si>
  <si>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</si>
  <si>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</si>
  <si>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</si>
  <si>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</si>
  <si>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</si>
  <si>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</si>
  <si>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</si>
  <si>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</si>
  <si>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</si>
  <si>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</si>
  <si>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</si>
  <si>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</si>
  <si>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</si>
  <si>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</si>
  <si>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</si>
  <si>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</si>
  <si>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</si>
  <si>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</si>
  <si>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</si>
  <si>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</si>
  <si>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</si>
  <si>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</si>
  <si>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</si>
  <si>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</si>
  <si>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</si>
  <si>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</si>
  <si>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</si>
  <si>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</si>
  <si>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</si>
  <si>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</si>
  <si>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</si>
  <si>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</si>
  <si>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</si>
  <si>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</si>
  <si>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</si>
  <si>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</si>
  <si>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</si>
  <si>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</si>
  <si>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</si>
  <si>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</si>
  <si>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</si>
  <si>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</si>
  <si>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</si>
  <si>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</si>
  <si>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</si>
  <si>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</si>
  <si>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</si>
  <si>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</si>
  <si>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</si>
  <si>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</si>
  <si>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</si>
  <si>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</si>
  <si>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</si>
  <si>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</si>
  <si>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</si>
  <si>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</si>
  <si>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</si>
  <si>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</si>
  <si>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</si>
  <si>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</si>
  <si>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</si>
  <si>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</si>
  <si>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</si>
  <si>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</si>
  <si>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</si>
  <si>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</si>
  <si>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</si>
  <si>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</si>
  <si>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</si>
  <si>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</si>
  <si>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</si>
  <si>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</si>
  <si>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</si>
  <si>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</si>
  <si>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</si>
  <si>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</si>
  <si>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</si>
  <si>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</si>
  <si>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</si>
  <si>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</si>
  <si>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</si>
  <si>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</si>
  <si>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</si>
  <si>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</si>
  <si>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</si>
  <si>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</si>
  <si>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</si>
  <si>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</si>
  <si>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</si>
  <si>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</si>
  <si>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</si>
  <si>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</si>
  <si>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</si>
  <si>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</si>
  <si>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</si>
  <si>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</si>
  <si>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</si>
  <si>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</si>
  <si>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</si>
  <si>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</si>
  <si>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</si>
  <si>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</si>
  <si>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</si>
  <si>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</si>
  <si>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</si>
  <si>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</si>
  <si>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</si>
  <si>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</si>
  <si>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</si>
  <si>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</si>
  <si>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</si>
  <si>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</si>
  <si>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</si>
  <si>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</si>
  <si>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</si>
  <si>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</si>
  <si>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</si>
  <si>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</si>
  <si>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</si>
  <si>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</si>
  <si>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</si>
  <si>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</si>
  <si>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</si>
  <si>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</si>
  <si>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</si>
  <si>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</si>
  <si>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</si>
  <si>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</si>
  <si>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</si>
  <si>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</si>
  <si>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</si>
  <si>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</si>
  <si>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</si>
  <si>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</si>
  <si>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</si>
  <si>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</si>
  <si>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</si>
  <si>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</si>
  <si>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</si>
  <si>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</si>
  <si>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</si>
  <si>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</si>
  <si>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</si>
  <si>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</si>
  <si>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</si>
  <si>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</si>
  <si>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</si>
  <si>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</si>
  <si>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</si>
  <si>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</si>
  <si>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</si>
  <si>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</si>
  <si>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</si>
  <si>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</si>
  <si>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</si>
  <si>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</si>
  <si>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</si>
  <si>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</si>
  <si>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</si>
  <si>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</si>
  <si>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</si>
  <si>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</si>
  <si>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</si>
  <si>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</si>
  <si>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</si>
  <si>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</si>
  <si>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</si>
  <si>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</si>
  <si>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</si>
  <si>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</si>
  <si>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</si>
  <si>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</si>
  <si>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</si>
  <si>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</si>
  <si>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</si>
  <si>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</si>
  <si>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</si>
  <si>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</si>
  <si>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</si>
  <si>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</si>
  <si>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</si>
  <si>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</si>
  <si>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</si>
  <si>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</si>
  <si>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</si>
  <si>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</si>
  <si>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</si>
  <si>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</si>
  <si>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</si>
  <si>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</si>
  <si>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</si>
  <si>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</si>
  <si>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</si>
  <si>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</si>
  <si>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</si>
  <si>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</si>
  <si>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</si>
  <si>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</si>
  <si>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</si>
  <si>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</si>
  <si>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</si>
  <si>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</si>
  <si>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</si>
  <si>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</si>
  <si>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</si>
  <si>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</si>
  <si>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</si>
  <si>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</si>
  <si>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</si>
  <si>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</si>
  <si>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</si>
  <si>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</si>
  <si>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</si>
  <si>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</si>
  <si>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</si>
  <si>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</si>
  <si>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</si>
  <si>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</si>
  <si>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</si>
  <si>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</si>
  <si>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</si>
  <si>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</si>
  <si>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</si>
  <si>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</si>
  <si>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</si>
  <si>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</si>
  <si>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</si>
  <si>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</si>
  <si>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</si>
  <si>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</si>
  <si>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</si>
  <si>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</si>
  <si>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</si>
  <si>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</si>
  <si>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</si>
  <si>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</si>
  <si>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</si>
  <si>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</si>
  <si>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</si>
  <si>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</si>
  <si>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</si>
  <si>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</si>
  <si>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</si>
  <si>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</si>
  <si>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</si>
  <si>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</si>
  <si>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</si>
  <si>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</si>
  <si>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</si>
  <si>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</si>
  <si>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</si>
  <si>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</si>
  <si>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</si>
  <si>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</si>
  <si>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</si>
  <si>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</si>
  <si>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</si>
  <si>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</si>
  <si>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</si>
  <si>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</si>
  <si>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</si>
  <si>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</si>
  <si>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</si>
  <si>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</si>
  <si>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</si>
  <si>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</si>
  <si>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</si>
  <si>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</si>
  <si>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</si>
  <si>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</si>
  <si>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</si>
  <si>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</si>
  <si>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</si>
  <si>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</si>
  <si>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</si>
  <si>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</si>
  <si>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</si>
  <si>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</si>
  <si>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</si>
  <si>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</si>
  <si>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</si>
  <si>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</si>
  <si>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</si>
  <si>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</si>
  <si>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</si>
  <si>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</si>
  <si>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</si>
  <si>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</si>
  <si>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</si>
  <si>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</si>
  <si>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</si>
  <si>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</si>
  <si>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</si>
  <si>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</si>
  <si>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</si>
  <si>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</si>
  <si>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</si>
  <si>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</si>
  <si>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</si>
  <si>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</si>
  <si>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</si>
  <si>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</si>
  <si>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</si>
  <si>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</si>
  <si>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</si>
  <si>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</si>
  <si>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</si>
  <si>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</si>
  <si>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</si>
  <si>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</si>
  <si>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</si>
  <si>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</si>
  <si>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</si>
  <si>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</si>
  <si>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</si>
  <si>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</si>
  <si>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</si>
  <si>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</si>
  <si>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</si>
  <si>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</si>
  <si>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</si>
  <si>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</si>
  <si>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</si>
  <si>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</si>
  <si>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</si>
  <si>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</si>
  <si>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</si>
  <si>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</si>
  <si>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</si>
  <si>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</si>
  <si>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</si>
  <si>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</si>
  <si>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</si>
  <si>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</si>
  <si>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</si>
  <si>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</si>
  <si>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</si>
  <si>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</si>
  <si>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</si>
  <si>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</si>
  <si>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</si>
  <si>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</si>
  <si>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</si>
  <si>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</si>
  <si>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</si>
  <si>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</si>
  <si>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</si>
  <si>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</si>
  <si>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</si>
  <si>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</si>
  <si>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</si>
  <si>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</si>
  <si>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</si>
  <si>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</si>
  <si>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</si>
  <si>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</si>
  <si>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</si>
  <si>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</si>
  <si>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</si>
  <si>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</si>
  <si>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</si>
  <si>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</si>
  <si>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</si>
  <si>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</si>
  <si>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</si>
  <si>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</si>
  <si>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</si>
  <si>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</si>
  <si>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</si>
  <si>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</si>
  <si>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</si>
  <si>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</si>
  <si>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</si>
  <si>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</si>
  <si>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</si>
  <si>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</si>
  <si>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</si>
  <si>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</si>
  <si>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</si>
  <si>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</si>
  <si>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</si>
  <si>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</si>
  <si>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</si>
  <si>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</si>
  <si>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</si>
  <si>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</si>
  <si>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</si>
  <si>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</si>
  <si>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</si>
  <si>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</si>
  <si>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</si>
  <si>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</si>
  <si>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</si>
  <si>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</si>
  <si>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</si>
  <si>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</si>
  <si>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</si>
  <si>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</si>
  <si>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</si>
  <si>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</si>
  <si>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</si>
  <si>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</si>
  <si>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</si>
  <si>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</si>
  <si>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</si>
  <si>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</si>
  <si>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</si>
  <si>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</si>
  <si>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</si>
  <si>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</si>
  <si>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</si>
  <si>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</si>
  <si>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</si>
  <si>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</si>
  <si>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</si>
  <si>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</si>
  <si>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</si>
  <si>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</si>
  <si>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</si>
  <si>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</si>
  <si>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</si>
  <si>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</si>
  <si>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</si>
  <si>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</si>
  <si>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</si>
  <si>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</si>
  <si>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</si>
  <si>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</si>
  <si>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</si>
  <si>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</si>
  <si>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</si>
  <si>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</si>
  <si>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</si>
  <si>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</si>
  <si>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</si>
  <si>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</si>
  <si>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</si>
  <si>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</si>
  <si>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</si>
  <si>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</si>
  <si>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</si>
  <si>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</si>
  <si>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</si>
  <si>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</si>
  <si>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</si>
  <si>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</si>
  <si>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</si>
  <si>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</si>
  <si>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</si>
  <si>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</si>
  <si>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</si>
  <si>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</si>
  <si>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</si>
  <si>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</si>
  <si>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</si>
  <si>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</si>
  <si>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</si>
  <si>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</si>
  <si>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</si>
  <si>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</si>
  <si>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</si>
  <si>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</si>
  <si>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</si>
  <si>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</si>
  <si>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</si>
  <si>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</si>
  <si>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</si>
  <si>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</si>
  <si>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</si>
  <si>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</si>
  <si>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</si>
  <si>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</si>
  <si>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</si>
  <si>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</si>
  <si>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</si>
  <si>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</si>
  <si>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</si>
  <si>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</si>
  <si>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</si>
  <si>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</si>
  <si>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</si>
  <si>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</si>
  <si>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</si>
  <si>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</si>
  <si>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</si>
  <si>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</si>
  <si>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</si>
  <si>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</si>
  <si>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</si>
  <si>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</si>
  <si>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</si>
  <si>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</si>
  <si>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</si>
  <si>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</si>
  <si>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</si>
  <si>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</si>
  <si>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</si>
  <si>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</si>
  <si>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</si>
  <si>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</si>
  <si>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</si>
  <si>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</si>
  <si>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</si>
  <si>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</si>
  <si>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</si>
  <si>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</si>
  <si>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</si>
  <si>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</si>
  <si>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</si>
  <si>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</si>
  <si>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</si>
  <si>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</si>
  <si>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</si>
  <si>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</si>
  <si>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</si>
  <si>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</si>
  <si>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</si>
  <si>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</si>
  <si>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</si>
  <si>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</si>
  <si>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</si>
  <si>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</si>
  <si>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</si>
  <si>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</si>
  <si>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</si>
  <si>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</si>
  <si>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</si>
  <si>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</si>
  <si>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</si>
  <si>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</si>
  <si>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</si>
  <si>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</si>
  <si>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</si>
  <si>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</si>
  <si>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</si>
  <si>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</si>
  <si>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</si>
  <si>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</si>
  <si>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</si>
  <si>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</si>
  <si>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</si>
  <si>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</si>
  <si>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</si>
  <si>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</si>
  <si>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</si>
  <si>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</si>
  <si>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</si>
  <si>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</si>
  <si>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</si>
  <si>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</si>
  <si>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</si>
  <si>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</si>
  <si>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</si>
  <si>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</si>
  <si>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</si>
  <si>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</si>
  <si>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</si>
  <si>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</si>
  <si>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</si>
  <si>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</si>
  <si>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</si>
  <si>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</si>
  <si>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</si>
  <si>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</si>
  <si>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</si>
  <si>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</si>
  <si>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</si>
  <si>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</si>
  <si>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</si>
  <si>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</si>
  <si>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</si>
  <si>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</si>
  <si>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</si>
  <si>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</si>
  <si>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</si>
  <si>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</si>
  <si>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</si>
  <si>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</si>
  <si>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</si>
  <si>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</si>
  <si>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</si>
  <si>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</si>
  <si>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</si>
  <si>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</si>
  <si>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</si>
  <si>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</si>
  <si>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</si>
  <si>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</si>
  <si>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</si>
  <si>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</si>
  <si>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</si>
  <si>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</si>
  <si>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</si>
  <si>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</si>
  <si>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</si>
  <si>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</si>
  <si>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</si>
  <si>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</si>
  <si>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</si>
  <si>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</si>
  <si>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</si>
  <si>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</si>
  <si>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</si>
  <si>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</si>
  <si>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</si>
  <si>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</si>
  <si>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</si>
  <si>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</si>
  <si>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</si>
  <si>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</si>
  <si>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</si>
  <si>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</si>
  <si>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</si>
  <si>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</si>
  <si>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</si>
  <si>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</si>
  <si>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</si>
  <si>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</si>
  <si>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</si>
  <si>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</si>
  <si>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</si>
  <si>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</si>
  <si>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</si>
  <si>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</si>
  <si>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</si>
  <si>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</si>
  <si>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</si>
  <si>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</si>
  <si>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</si>
  <si>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</si>
  <si>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</si>
  <si>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</si>
  <si>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</si>
  <si>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</si>
  <si>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</si>
  <si>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</si>
  <si>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</si>
  <si>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</si>
  <si>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</si>
  <si>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</si>
  <si>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</si>
  <si>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</si>
  <si>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</si>
  <si>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</si>
  <si>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</si>
  <si>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</si>
  <si>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</si>
  <si>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</si>
  <si>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</si>
  <si>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</si>
  <si>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</si>
  <si>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</si>
  <si>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</si>
  <si>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</si>
  <si>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</si>
  <si>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</si>
  <si>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</si>
  <si>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</si>
  <si>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</si>
  <si>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</si>
  <si>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</si>
  <si>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</si>
  <si>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</si>
  <si>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</si>
  <si>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</si>
  <si>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</si>
  <si>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</si>
  <si>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</si>
  <si>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</si>
  <si>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</si>
  <si>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</si>
  <si>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</si>
  <si>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</si>
  <si>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</si>
  <si>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</si>
  <si>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</si>
  <si>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</si>
  <si>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</si>
  <si>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</si>
  <si>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</si>
  <si>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</si>
  <si>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</si>
  <si>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</si>
  <si>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</si>
  <si>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</si>
  <si>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</si>
  <si>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</si>
  <si>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</si>
  <si>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</si>
  <si>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</si>
  <si>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</si>
  <si>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</si>
  <si>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</si>
  <si>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</si>
  <si>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</si>
  <si>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</si>
  <si>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</si>
  <si>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</si>
  <si>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</si>
  <si>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</si>
  <si>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</si>
  <si>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</si>
  <si>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</si>
  <si>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</si>
  <si>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</si>
  <si>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</si>
  <si>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</si>
  <si>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</si>
  <si>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</si>
  <si>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</si>
  <si>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</si>
  <si>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</si>
  <si>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</si>
  <si>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</si>
  <si>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</si>
  <si>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</si>
  <si>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</si>
  <si>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</si>
  <si>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</si>
  <si>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</si>
  <si>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</si>
  <si>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</si>
  <si>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</si>
  <si>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</si>
  <si>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</si>
  <si>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</si>
  <si>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</si>
  <si>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</si>
  <si>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</si>
  <si>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</si>
  <si>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</si>
  <si>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</si>
  <si>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</si>
  <si>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</si>
  <si>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</si>
  <si>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</si>
  <si>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</si>
  <si>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</si>
  <si>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</si>
  <si>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</si>
  <si>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</si>
  <si>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</si>
  <si>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</si>
  <si>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</si>
  <si>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</si>
  <si>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</si>
  <si>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</si>
  <si>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</si>
  <si>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</si>
  <si>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</si>
  <si>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</si>
  <si>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</si>
  <si>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</si>
  <si>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</si>
  <si>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</si>
  <si>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</si>
  <si>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</si>
  <si>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</si>
  <si>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</si>
  <si>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</si>
  <si>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</si>
  <si>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</si>
  <si>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</si>
  <si>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</si>
  <si>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</si>
  <si>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</si>
  <si>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</si>
  <si>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</si>
  <si>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</si>
  <si>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</si>
  <si>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</si>
  <si>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</si>
  <si>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</si>
  <si>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</si>
  <si>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</si>
  <si>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</si>
  <si>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</si>
  <si>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</si>
  <si>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</si>
  <si>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</si>
  <si>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</si>
  <si>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</si>
  <si>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</si>
  <si>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</si>
  <si>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</si>
  <si>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</si>
  <si>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</si>
  <si>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</si>
  <si>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</si>
  <si>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</si>
  <si>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</si>
  <si>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</si>
  <si>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</si>
  <si>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</si>
  <si>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</si>
  <si>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</si>
  <si>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</si>
  <si>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</si>
  <si>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</si>
  <si>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</si>
  <si>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</si>
  <si>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</si>
  <si>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</si>
  <si>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</si>
  <si>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</si>
  <si>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</si>
  <si>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</si>
  <si>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</si>
  <si>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</si>
  <si>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</si>
  <si>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</si>
  <si>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</si>
  <si>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</si>
  <si>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</si>
  <si>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</si>
  <si>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</si>
  <si>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</si>
  <si>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</si>
  <si>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</si>
  <si>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</si>
  <si>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</si>
  <si>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</si>
  <si>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</si>
  <si>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</si>
  <si>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</si>
  <si>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</si>
  <si>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</si>
  <si>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</si>
  <si>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</si>
  <si>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</si>
  <si>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</si>
  <si>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</si>
  <si>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</si>
  <si>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</si>
  <si>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</si>
  <si>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</si>
  <si>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</si>
  <si>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</si>
  <si>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</si>
  <si>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</si>
  <si>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</si>
  <si>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</si>
  <si>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</si>
  <si>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</si>
  <si>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</si>
  <si>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</si>
  <si>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</si>
  <si>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</si>
  <si>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</si>
  <si>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</si>
  <si>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</si>
  <si>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</si>
  <si>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</si>
  <si>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</si>
  <si>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</si>
  <si>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</si>
  <si>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</si>
  <si>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</si>
  <si>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</si>
  <si>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</si>
  <si>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</si>
  <si>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</si>
  <si>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</si>
  <si>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</si>
  <si>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</si>
  <si>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</si>
  <si>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</si>
  <si>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</si>
  <si>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</si>
  <si>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</si>
  <si>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</si>
  <si>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</si>
  <si>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</si>
  <si>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</si>
  <si>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</si>
  <si>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</si>
  <si>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</si>
  <si>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</si>
  <si>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</si>
  <si>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</si>
  <si>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</si>
  <si>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</si>
  <si>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</si>
  <si>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</si>
  <si>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</si>
  <si>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</si>
  <si>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</si>
  <si>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</si>
  <si>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</si>
  <si>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</si>
  <si>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</si>
  <si>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</si>
  <si>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</si>
  <si>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</si>
  <si>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</si>
  <si>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</si>
  <si>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</si>
  <si>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</si>
  <si>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</si>
  <si>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</si>
  <si>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</si>
  <si>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</si>
  <si>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</si>
  <si>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</si>
  <si>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</si>
  <si>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</si>
  <si>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</si>
  <si>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</si>
  <si>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</si>
  <si>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</si>
  <si>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</si>
  <si>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</si>
  <si>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</si>
  <si>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</si>
  <si>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</si>
  <si>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</si>
  <si>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</si>
  <si>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</si>
  <si>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</si>
  <si>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</si>
  <si>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</si>
  <si>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</si>
  <si>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</si>
  <si>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</si>
  <si>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</si>
  <si>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</si>
  <si>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</si>
  <si>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</si>
  <si>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</si>
  <si>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</si>
  <si>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</si>
  <si>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</si>
  <si>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</si>
  <si>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</si>
  <si>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</si>
  <si>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</si>
  <si>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</si>
  <si>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</si>
  <si>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</si>
  <si>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</si>
  <si>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</si>
  <si>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</si>
  <si>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</si>
  <si>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</si>
  <si>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</si>
  <si>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</si>
  <si>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</si>
  <si>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</si>
  <si>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</si>
  <si>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</si>
  <si>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</si>
  <si>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</si>
  <si>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</si>
  <si>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</si>
  <si>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</si>
  <si>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</si>
  <si>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</si>
  <si>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</si>
  <si>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</si>
  <si>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</si>
  <si>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</si>
  <si>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</si>
  <si>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</si>
  <si>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</si>
  <si>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</si>
  <si>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</si>
  <si>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</si>
  <si>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</si>
  <si>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</si>
  <si>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</si>
  <si>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</si>
  <si>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</si>
  <si>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</si>
  <si>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</si>
  <si>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</si>
  <si>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</si>
  <si>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</si>
  <si>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</si>
  <si>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</si>
  <si>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</si>
  <si>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</si>
  <si>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</si>
  <si>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</si>
  <si>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</si>
  <si>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</si>
  <si>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</si>
  <si>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</si>
  <si>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</si>
  <si>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</si>
  <si>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</si>
  <si>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</si>
  <si>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</si>
  <si>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</si>
  <si>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</si>
  <si>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</si>
  <si>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</si>
  <si>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</si>
  <si>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</si>
  <si>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</si>
  <si>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</si>
  <si>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</si>
  <si>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</si>
  <si>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</si>
  <si>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</si>
  <si>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</si>
  <si>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</si>
  <si>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</si>
  <si>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</si>
  <si>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</si>
  <si>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</si>
  <si>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</si>
  <si>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</si>
  <si>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</si>
  <si>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</si>
  <si>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</si>
  <si>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</si>
  <si>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</si>
  <si>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</si>
  <si>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</si>
  <si>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</si>
  <si>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</si>
  <si>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</si>
  <si>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</si>
  <si>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</si>
  <si>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</si>
  <si>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</si>
  <si>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</si>
  <si>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</si>
  <si>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</si>
  <si>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</si>
  <si>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</si>
  <si>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</si>
  <si>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</si>
  <si>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</si>
  <si>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</si>
  <si>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</si>
  <si>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</si>
  <si>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</si>
  <si>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</si>
  <si>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</si>
  <si>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</si>
  <si>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</si>
  <si>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</si>
  <si>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</si>
  <si>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</si>
  <si>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</si>
  <si>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</si>
  <si>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</si>
  <si>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</si>
  <si>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</si>
  <si>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</si>
  <si>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</si>
  <si>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</si>
  <si>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</si>
  <si>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</si>
  <si>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</si>
  <si>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</si>
  <si>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</si>
  <si>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</si>
  <si>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</si>
  <si>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</si>
  <si>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</si>
  <si>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</si>
  <si>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</si>
  <si>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</si>
  <si>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</si>
  <si>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</si>
  <si>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</si>
  <si>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</si>
  <si>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</si>
  <si>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</si>
  <si>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</si>
  <si>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</si>
  <si>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</si>
  <si>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</si>
  <si>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</si>
  <si>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</si>
  <si>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</si>
  <si>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</si>
  <si>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</si>
  <si>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</si>
  <si>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</si>
  <si>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</si>
  <si>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</si>
  <si>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</si>
  <si>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</si>
  <si>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</si>
  <si>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</si>
  <si>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</si>
  <si>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</si>
  <si>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</si>
  <si>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</si>
  <si>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</si>
  <si>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</si>
  <si>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</si>
  <si>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</si>
  <si>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</si>
  <si>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</si>
  <si>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</si>
  <si>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</si>
  <si>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</si>
  <si>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</si>
  <si>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</si>
  <si>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</si>
  <si>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</si>
  <si>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</si>
  <si>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</si>
  <si>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</si>
  <si>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</si>
  <si>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</si>
  <si>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</si>
  <si>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</si>
  <si>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</si>
  <si>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</si>
  <si>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</si>
  <si>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</si>
  <si>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</si>
  <si>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</si>
  <si>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</si>
  <si>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</si>
  <si>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</si>
  <si>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</si>
  <si>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</si>
  <si>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</si>
  <si>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</si>
  <si>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</si>
  <si>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</si>
  <si>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</si>
  <si>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</si>
  <si>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</si>
  <si>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</si>
  <si>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</si>
  <si>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</si>
  <si>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</si>
  <si>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</si>
  <si>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</si>
  <si>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</si>
  <si>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</si>
  <si>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</si>
  <si>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</si>
  <si>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</si>
  <si>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</si>
  <si>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</si>
  <si>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</si>
  <si>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</si>
  <si>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</si>
  <si>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</si>
  <si>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</si>
  <si>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</si>
  <si>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</si>
  <si>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</si>
  <si>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</si>
  <si>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</si>
  <si>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</si>
  <si>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</si>
  <si>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</si>
  <si>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</si>
  <si>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</si>
  <si>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</si>
  <si>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</si>
  <si>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</si>
  <si>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</si>
  <si>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</si>
  <si>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</si>
  <si>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</si>
  <si>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</si>
  <si>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</si>
  <si>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</si>
  <si>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</si>
  <si>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</si>
  <si>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</si>
  <si>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</si>
  <si>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</si>
  <si>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</si>
  <si>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</si>
  <si>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</si>
  <si>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</si>
  <si>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</si>
  <si>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</si>
  <si>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</si>
  <si>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</si>
  <si>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</si>
  <si>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</si>
  <si>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</si>
  <si>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</si>
  <si>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</si>
  <si>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</si>
  <si>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</si>
  <si>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</si>
  <si>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</si>
  <si>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</si>
  <si>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</si>
  <si>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</si>
  <si>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</si>
  <si>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</si>
  <si>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</si>
  <si>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</si>
  <si>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</si>
  <si>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</si>
  <si>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</si>
  <si>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</si>
  <si>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</si>
  <si>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</si>
  <si>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</si>
  <si>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</si>
  <si>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</si>
  <si>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</si>
  <si>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</si>
  <si>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</si>
  <si>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</si>
  <si>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</si>
  <si>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</si>
  <si>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</si>
  <si>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</si>
  <si>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</si>
  <si>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</si>
  <si>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</si>
  <si>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</si>
  <si>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</si>
  <si>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</si>
  <si>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</si>
  <si>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</si>
  <si>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</si>
  <si>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</si>
  <si>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</si>
  <si>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</si>
  <si>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</si>
  <si>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</si>
  <si>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</si>
  <si>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</si>
  <si>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</si>
  <si>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</si>
  <si>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</si>
  <si>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</si>
  <si>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</si>
  <si>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</si>
  <si>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</si>
  <si>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</si>
  <si>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</si>
  <si>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</si>
  <si>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</si>
  <si>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</si>
  <si>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</si>
  <si>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</si>
  <si>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</si>
  <si>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</si>
  <si>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</si>
  <si>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</si>
  <si>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</si>
  <si>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</si>
  <si>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</si>
  <si>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</si>
  <si>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</si>
  <si>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</si>
  <si>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</si>
  <si>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</si>
  <si>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</si>
  <si>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</si>
  <si>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</si>
  <si>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</si>
  <si>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</si>
  <si>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</si>
  <si>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</si>
  <si>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</si>
  <si>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</si>
  <si>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</si>
  <si>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</si>
  <si>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</si>
  <si>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</si>
  <si>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</si>
  <si>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</si>
  <si>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</si>
  <si>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</si>
  <si>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</si>
  <si>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</si>
  <si>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</si>
  <si>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</si>
  <si>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</si>
  <si>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</si>
  <si>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</si>
  <si>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</si>
  <si>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</si>
  <si>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</si>
  <si>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</si>
  <si>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</si>
  <si>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</si>
  <si>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</si>
  <si>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</si>
  <si>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</si>
  <si>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</si>
  <si>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</si>
  <si>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</si>
  <si>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</si>
  <si>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</si>
  <si>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</si>
  <si>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</si>
  <si>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</si>
  <si>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</si>
  <si>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</si>
  <si>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</si>
  <si>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</si>
  <si>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</si>
  <si>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</si>
  <si>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</si>
  <si>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</si>
  <si>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</si>
  <si>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</si>
  <si>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</si>
  <si>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</si>
  <si>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</si>
  <si>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</si>
  <si>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</si>
  <si>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</si>
  <si>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</si>
  <si>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</si>
  <si>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</si>
  <si>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</si>
  <si>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</si>
  <si>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</si>
  <si>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</si>
  <si>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</si>
  <si>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</si>
  <si>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</si>
  <si>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</si>
  <si>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</si>
  <si>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</si>
  <si>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</si>
  <si>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</si>
  <si>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</si>
  <si>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</si>
  <si>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</si>
  <si>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</si>
  <si>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</si>
  <si>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</si>
  <si>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</si>
  <si>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</si>
  <si>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</si>
  <si>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</si>
  <si>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</si>
  <si>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</si>
  <si>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</si>
  <si>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</si>
  <si>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</si>
  <si>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</si>
  <si>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</si>
  <si>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</si>
  <si>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</si>
  <si>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</si>
  <si>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</si>
  <si>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</si>
  <si>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</si>
  <si>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</si>
  <si>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</si>
  <si>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</si>
  <si>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</si>
  <si>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</si>
  <si>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</si>
  <si>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</si>
  <si>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</si>
  <si>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</si>
  <si>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</si>
  <si>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</si>
  <si>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</si>
  <si>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</si>
  <si>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</si>
  <si>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</si>
  <si>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</si>
  <si>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</si>
  <si>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</si>
  <si>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</si>
  <si>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</si>
  <si>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</si>
  <si>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</si>
  <si>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</si>
  <si>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</si>
  <si>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</si>
  <si>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</si>
  <si>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</si>
  <si>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</si>
  <si>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</si>
  <si>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</si>
  <si>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</si>
  <si>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</si>
  <si>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</si>
  <si>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</si>
  <si>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</si>
  <si>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</si>
  <si>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</si>
  <si>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</si>
  <si>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</si>
  <si>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</si>
  <si>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</si>
  <si>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</si>
  <si>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</si>
  <si>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</si>
  <si>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</si>
  <si>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</si>
  <si>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</si>
  <si>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</si>
  <si>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</si>
  <si>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</si>
  <si>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</si>
  <si>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</si>
  <si>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</si>
  <si>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</si>
  <si>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</si>
  <si>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</si>
  <si>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</si>
  <si>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</si>
  <si>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</si>
  <si>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</si>
  <si>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</si>
  <si>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</si>
  <si>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</si>
  <si>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</si>
  <si>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</si>
  <si>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</si>
  <si>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</si>
  <si>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</si>
  <si>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</si>
  <si>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</si>
  <si>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</si>
  <si>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</si>
  <si>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</si>
  <si>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</si>
  <si>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</si>
  <si>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</si>
  <si>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</si>
  <si>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</si>
  <si>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</si>
  <si>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</si>
  <si>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</si>
  <si>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</si>
  <si>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</si>
  <si>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</si>
  <si>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</si>
  <si>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</si>
  <si>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</si>
  <si>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</si>
  <si>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</si>
  <si>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</si>
  <si>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</si>
  <si>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</si>
  <si>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</si>
  <si>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</si>
  <si>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</si>
  <si>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</si>
  <si>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</si>
  <si>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</si>
  <si>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</si>
  <si>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</si>
  <si>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</si>
  <si>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</si>
  <si>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</si>
  <si>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</si>
  <si>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</si>
  <si>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</si>
  <si>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</si>
  <si>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</si>
  <si>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</si>
  <si>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</si>
  <si>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</si>
  <si>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</si>
  <si>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</si>
  <si>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</si>
  <si>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</si>
  <si>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</si>
  <si>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</si>
  <si>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</si>
  <si>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</si>
  <si>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</si>
  <si>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</si>
  <si>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</si>
  <si>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</si>
  <si>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</si>
  <si>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</si>
  <si>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</si>
  <si>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</si>
  <si>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</si>
  <si>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</si>
  <si>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</si>
  <si>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</si>
  <si>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</si>
  <si>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</si>
  <si>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</si>
  <si>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</si>
  <si>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</si>
  <si>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</si>
  <si>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</si>
  <si>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</si>
  <si>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</si>
  <si>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</si>
  <si>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</si>
  <si>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</si>
  <si>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</si>
  <si>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</si>
  <si>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</si>
  <si>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</si>
  <si>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</si>
  <si>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</si>
  <si>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</si>
  <si>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</si>
  <si>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</si>
  <si>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</si>
  <si>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</si>
  <si>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</si>
  <si>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</si>
  <si>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</si>
  <si>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</si>
  <si>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</si>
  <si>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</si>
  <si>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</si>
  <si>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</si>
  <si>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</si>
  <si>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</si>
  <si>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</si>
  <si>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</si>
  <si>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</si>
  <si>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</si>
  <si>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</si>
  <si>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</si>
  <si>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</si>
  <si>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</si>
  <si>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</si>
  <si>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</si>
  <si>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</si>
  <si>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</si>
  <si>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</si>
  <si>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</si>
  <si>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</si>
  <si>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</si>
  <si>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</si>
  <si>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</si>
  <si>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</si>
  <si>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</si>
  <si>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</si>
  <si>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</si>
  <si>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</si>
  <si>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</si>
  <si>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</si>
  <si>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</si>
  <si>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</si>
  <si>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</si>
  <si>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</si>
  <si>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</si>
  <si>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</si>
  <si>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</si>
  <si>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</si>
  <si>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</si>
  <si>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</si>
  <si>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</si>
  <si>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</si>
  <si>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</si>
  <si>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</si>
  <si>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</si>
  <si>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</si>
  <si>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</si>
  <si>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</si>
  <si>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</si>
  <si>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</si>
  <si>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</si>
  <si>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</si>
  <si>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</si>
  <si>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</si>
  <si>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</si>
  <si>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</si>
  <si>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</si>
  <si>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</si>
  <si>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</si>
  <si>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</si>
  <si>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</si>
  <si>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</si>
  <si>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</si>
  <si>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</si>
  <si>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</si>
  <si>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</si>
  <si>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</si>
  <si>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</si>
  <si>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</si>
  <si>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</si>
  <si>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</si>
  <si>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</si>
  <si>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</si>
  <si>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</si>
  <si>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</si>
  <si>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</si>
  <si>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</si>
  <si>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</si>
  <si>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</si>
  <si>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</si>
  <si>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</si>
  <si>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</si>
  <si>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</si>
  <si>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</si>
  <si>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</si>
  <si>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</si>
  <si>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</si>
  <si>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</si>
  <si>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</si>
  <si>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</si>
  <si>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</si>
  <si>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</si>
  <si>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</si>
  <si>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</si>
  <si>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</si>
  <si>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</si>
  <si>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</si>
  <si>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</si>
  <si>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</si>
  <si>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</si>
  <si>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</si>
  <si>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</si>
  <si>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</si>
  <si>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</si>
  <si>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</si>
  <si>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</si>
  <si>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</si>
  <si>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</si>
  <si>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</si>
  <si>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</si>
  <si>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</si>
  <si>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</si>
  <si>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</si>
  <si>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</si>
  <si>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</si>
  <si>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</si>
  <si>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</si>
  <si>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</si>
  <si>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</si>
  <si>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</si>
  <si>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</si>
  <si>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</si>
  <si>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</si>
  <si>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</si>
  <si>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</si>
  <si>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</si>
  <si>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</si>
  <si>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</si>
  <si>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</si>
  <si>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</si>
  <si>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</si>
  <si>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</si>
  <si>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</si>
  <si>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</si>
  <si>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</si>
  <si>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</si>
  <si>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</si>
  <si>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</si>
  <si>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</si>
  <si>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</si>
  <si>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</si>
  <si>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</si>
  <si>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</si>
  <si>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</si>
  <si>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</si>
  <si>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</si>
  <si>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</si>
  <si>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</si>
  <si>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</si>
  <si>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</si>
  <si>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</si>
  <si>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</si>
  <si>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</si>
  <si>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</si>
  <si>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</si>
  <si>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</si>
  <si>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</si>
  <si>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</si>
  <si>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</si>
  <si>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</si>
  <si>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</si>
  <si>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</si>
  <si>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</si>
  <si>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</si>
  <si>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</si>
  <si>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</si>
  <si>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</si>
  <si>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</si>
  <si>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</si>
  <si>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</si>
  <si>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</si>
  <si>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</si>
  <si>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</si>
  <si>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</si>
  <si>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</si>
  <si>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</si>
  <si>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</si>
  <si>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</si>
  <si>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</si>
  <si>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</si>
  <si>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</si>
  <si>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</si>
  <si>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</si>
  <si>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</si>
  <si>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</si>
  <si>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</si>
  <si>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</si>
  <si>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</si>
  <si>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</si>
  <si>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</si>
  <si>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</si>
  <si>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</si>
  <si>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</si>
  <si>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</si>
  <si>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</si>
  <si>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</si>
  <si>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</si>
  <si>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</si>
  <si>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</si>
  <si>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</si>
  <si>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</si>
  <si>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</si>
  <si>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</si>
  <si>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</si>
  <si>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</si>
  <si>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</si>
  <si>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</si>
  <si>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</si>
  <si>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</si>
  <si>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</si>
  <si>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</si>
  <si>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</si>
  <si>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</si>
  <si>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</si>
  <si>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</si>
  <si>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</si>
  <si>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</si>
  <si>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</si>
  <si>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</si>
  <si>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</si>
  <si>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</si>
  <si>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</si>
  <si>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</si>
  <si>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</si>
  <si>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</si>
  <si>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</si>
  <si>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</si>
  <si>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</si>
  <si>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</si>
  <si>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</si>
  <si>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</si>
  <si>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</si>
  <si>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</si>
  <si>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</si>
  <si>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</si>
  <si>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</si>
  <si>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</si>
  <si>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</si>
  <si>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</si>
  <si>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</si>
  <si>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</si>
  <si>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</si>
  <si>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</si>
  <si>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</si>
  <si>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</si>
  <si>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</si>
  <si>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</si>
  <si>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</si>
  <si>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</si>
  <si>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</si>
  <si>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</si>
  <si>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</si>
  <si>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</si>
  <si>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</si>
  <si>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</si>
  <si>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</si>
  <si>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</si>
  <si>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</si>
  <si>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</si>
  <si>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</si>
  <si>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</si>
  <si>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</si>
  <si>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</si>
  <si>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</si>
  <si>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</si>
  <si>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</si>
  <si>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</si>
  <si>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</si>
  <si>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</si>
  <si>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</si>
  <si>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</si>
  <si>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</si>
  <si>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</si>
  <si>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</si>
  <si>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</si>
  <si>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</si>
  <si>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</si>
  <si>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</si>
  <si>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</si>
  <si>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</si>
  <si>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</si>
  <si>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</si>
  <si>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</si>
  <si>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</si>
  <si>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</si>
  <si>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</si>
  <si>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</si>
  <si>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</si>
  <si>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</si>
  <si>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</si>
  <si>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</si>
  <si>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</si>
  <si>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</si>
  <si>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</si>
  <si>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</si>
  <si>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</si>
  <si>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</si>
  <si>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</si>
  <si>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</si>
  <si>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</si>
  <si>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</si>
  <si>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</si>
  <si>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</si>
  <si>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</si>
  <si>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</si>
  <si>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</si>
  <si>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</si>
  <si>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</si>
  <si>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</si>
  <si>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</si>
  <si>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</si>
  <si>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</si>
  <si>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</si>
  <si>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</si>
  <si>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</si>
  <si>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</si>
  <si>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</si>
  <si>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</si>
  <si>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</si>
  <si>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</si>
  <si>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</si>
  <si>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</si>
  <si>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</si>
  <si>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</si>
  <si>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</si>
  <si>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</si>
  <si>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</si>
  <si>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</si>
  <si>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</si>
  <si>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</si>
  <si>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</si>
  <si>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</si>
  <si>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</si>
  <si>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</si>
  <si>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</si>
  <si>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</si>
  <si>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</si>
  <si>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</si>
  <si>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</si>
  <si>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</si>
  <si>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</si>
  <si>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</si>
  <si>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</si>
  <si>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</si>
  <si>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</si>
  <si>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</si>
  <si>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</si>
  <si>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</si>
  <si>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</si>
  <si>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</si>
  <si>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</si>
  <si>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</si>
  <si>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</si>
  <si>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</si>
  <si>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</si>
  <si>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</si>
  <si>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</si>
  <si>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</si>
  <si>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</si>
  <si>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</si>
  <si>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</si>
  <si>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</si>
  <si>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</si>
  <si>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</si>
  <si>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</si>
  <si>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</si>
  <si>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</si>
  <si>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</si>
  <si>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</si>
  <si>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</si>
  <si>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</si>
  <si>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</si>
  <si>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</si>
  <si>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</si>
  <si>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</si>
  <si>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</si>
  <si>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</si>
  <si>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</si>
  <si>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</si>
  <si>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</si>
  <si>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</si>
  <si>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</si>
  <si>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</si>
  <si>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</si>
  <si>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</si>
  <si>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</si>
  <si>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</si>
  <si>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</si>
  <si>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</si>
  <si>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</si>
  <si>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</si>
  <si>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</si>
  <si>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</si>
  <si>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</si>
  <si>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</si>
  <si>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</si>
  <si>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</si>
  <si>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</si>
  <si>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</si>
  <si>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</si>
  <si>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</si>
  <si>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</si>
  <si>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</si>
  <si>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</si>
  <si>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</si>
  <si>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</si>
  <si>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</si>
  <si>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</si>
  <si>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</si>
  <si>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</si>
  <si>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</si>
  <si>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</si>
  <si>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</si>
  <si>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</si>
  <si>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</si>
  <si>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</si>
  <si>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</si>
  <si>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</si>
  <si>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</si>
  <si>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</si>
  <si>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</si>
  <si>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</si>
  <si>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</si>
  <si>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</si>
  <si>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</si>
  <si>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</si>
  <si>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</si>
  <si>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</si>
  <si>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</si>
  <si>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</si>
  <si>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</si>
  <si>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</si>
  <si>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</si>
  <si>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</si>
  <si>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</si>
  <si>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</si>
  <si>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</si>
  <si>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</si>
  <si>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</si>
  <si>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</si>
  <si>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</si>
  <si>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</si>
  <si>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</si>
  <si>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</si>
  <si>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</si>
  <si>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</si>
  <si>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</si>
  <si>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</si>
  <si>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</si>
  <si>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</si>
  <si>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</si>
  <si>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</si>
  <si>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</si>
  <si>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</si>
  <si>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</si>
  <si>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</si>
  <si>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</si>
  <si>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</si>
  <si>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</si>
  <si>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</si>
  <si>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</si>
  <si>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</si>
  <si>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</si>
  <si>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</si>
  <si>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</si>
  <si>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</si>
  <si>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</si>
  <si>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</si>
  <si>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</si>
  <si>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</si>
  <si>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</si>
  <si>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</si>
  <si>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</si>
  <si>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</si>
  <si>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</si>
  <si>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</si>
  <si>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</si>
  <si>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</si>
  <si>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</si>
  <si>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</si>
  <si>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</si>
  <si>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</si>
  <si>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</si>
  <si>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</si>
  <si>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</si>
  <si>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</si>
  <si>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</si>
  <si>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</si>
  <si>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</si>
  <si>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</si>
  <si>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</si>
  <si>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</si>
  <si>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</si>
  <si>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</si>
  <si>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</si>
  <si>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</si>
  <si>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</si>
  <si>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</si>
  <si>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</si>
  <si>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</si>
  <si>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</si>
  <si>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</si>
  <si>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</si>
  <si>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</si>
  <si>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</si>
  <si>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</si>
  <si>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</si>
  <si>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</si>
  <si>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</si>
  <si>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</si>
  <si>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</si>
  <si>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</si>
  <si>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</si>
  <si>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</si>
  <si>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</si>
  <si>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</si>
  <si>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</si>
  <si>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</si>
  <si>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</si>
  <si>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</si>
  <si>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</si>
  <si>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</si>
  <si>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</si>
  <si>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</si>
  <si>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</si>
  <si>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</si>
  <si>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</si>
  <si>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</si>
  <si>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</si>
  <si>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</si>
  <si>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</si>
  <si>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</si>
  <si>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</si>
  <si>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</si>
  <si>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</si>
  <si>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</si>
  <si>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</si>
  <si>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</si>
  <si>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</si>
  <si>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</si>
  <si>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</si>
  <si>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</si>
  <si>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</si>
  <si>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</si>
  <si>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</si>
  <si>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</si>
  <si>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</si>
  <si>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</si>
  <si>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</si>
  <si>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</si>
  <si>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</si>
  <si>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</si>
  <si>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</si>
  <si>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</si>
  <si>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</si>
  <si>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</si>
  <si>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</si>
  <si>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</si>
  <si>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</si>
  <si>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</si>
  <si>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</si>
  <si>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</si>
  <si>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</si>
  <si>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</si>
  <si>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</si>
  <si>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</si>
  <si>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</si>
  <si>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</si>
  <si>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</si>
  <si>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</si>
  <si>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</si>
  <si>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</si>
  <si>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</si>
  <si>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</si>
  <si>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</si>
  <si>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</si>
  <si>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</si>
  <si>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</si>
  <si>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</si>
  <si>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</si>
  <si>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</si>
  <si>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</si>
  <si>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</si>
  <si>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</si>
  <si>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</si>
  <si>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</si>
  <si>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</si>
  <si>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</si>
  <si>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</si>
  <si>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</si>
  <si>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</si>
  <si>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</si>
  <si>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</si>
  <si>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</si>
  <si>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</si>
  <si>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</si>
  <si>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</si>
  <si>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</si>
  <si>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</si>
  <si>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</si>
  <si>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</si>
  <si>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</si>
  <si>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</si>
  <si>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</si>
  <si>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</si>
  <si>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</si>
  <si>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</si>
  <si>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</si>
  <si>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</si>
  <si>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</si>
  <si>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</si>
  <si>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</si>
  <si>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</si>
  <si>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</si>
  <si>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</si>
  <si>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</si>
  <si>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</si>
  <si>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</si>
  <si>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</si>
  <si>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</si>
  <si>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</si>
  <si>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</si>
  <si>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</si>
  <si>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</si>
  <si>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</si>
  <si>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</si>
  <si>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</si>
  <si>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</si>
  <si>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</si>
  <si>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</si>
  <si>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</si>
  <si>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</si>
  <si>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</si>
  <si>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</si>
  <si>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</si>
  <si>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</si>
  <si>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</si>
  <si>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</si>
  <si>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</si>
  <si>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</si>
  <si>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</si>
  <si>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</si>
  <si>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</si>
  <si>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</si>
  <si>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</si>
  <si>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</si>
  <si>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</si>
  <si>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</si>
  <si>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</si>
  <si>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</si>
  <si>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</si>
  <si>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</si>
  <si>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</si>
  <si>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</si>
  <si>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</si>
  <si>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</si>
  <si>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</si>
  <si>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</si>
  <si>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</si>
  <si>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</si>
  <si>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</si>
  <si>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</si>
  <si>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</si>
  <si>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</si>
  <si>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</si>
  <si>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</si>
  <si>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</si>
  <si>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</si>
  <si>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</si>
  <si>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</si>
  <si>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</si>
  <si>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</si>
  <si>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</si>
  <si>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</si>
  <si>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</si>
  <si>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</si>
  <si>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</si>
  <si>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</si>
  <si>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</si>
  <si>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</si>
  <si>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</si>
  <si>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</si>
  <si>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</si>
  <si>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</si>
  <si>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</si>
  <si>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</si>
  <si>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</si>
  <si>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</si>
  <si>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</si>
  <si>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</si>
  <si>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</si>
  <si>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</si>
  <si>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</si>
  <si>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</si>
  <si>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</si>
  <si>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</si>
  <si>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</si>
  <si>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</si>
  <si>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</si>
  <si>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</si>
  <si>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</si>
  <si>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</si>
  <si>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</si>
  <si>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</si>
  <si>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</si>
  <si>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</si>
  <si>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</si>
  <si>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</si>
  <si>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</si>
  <si>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</si>
  <si>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</si>
  <si>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</si>
  <si>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</si>
  <si>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</si>
  <si>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</si>
  <si>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</si>
  <si>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</si>
  <si>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</si>
  <si>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</si>
  <si>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</si>
  <si>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</si>
  <si>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</si>
  <si>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</si>
  <si>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</si>
  <si>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</si>
  <si>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</si>
  <si>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</si>
  <si>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</si>
  <si>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</si>
  <si>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</si>
  <si>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</si>
  <si>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</si>
  <si>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</si>
  <si>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</si>
  <si>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</si>
  <si>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</si>
  <si>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</si>
  <si>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</si>
  <si>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</si>
  <si>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</si>
  <si>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</si>
  <si>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</si>
  <si>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</si>
  <si>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</si>
  <si>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</si>
  <si>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</si>
  <si>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</si>
  <si>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</si>
  <si>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</si>
  <si>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</si>
  <si>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</si>
  <si>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</si>
  <si>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</si>
  <si>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</si>
  <si>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</si>
  <si>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</si>
  <si>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</si>
  <si>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</si>
  <si>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</si>
  <si>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</si>
  <si>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</si>
  <si>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</si>
  <si>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</si>
  <si>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</si>
  <si>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</si>
  <si>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</si>
  <si>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</si>
  <si>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</si>
  <si>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</si>
  <si>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</si>
  <si>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</si>
  <si>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</si>
  <si>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</si>
  <si>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</si>
  <si>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</si>
  <si>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</si>
  <si>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</si>
  <si>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</si>
  <si>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</si>
  <si>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</si>
  <si>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</si>
  <si>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</si>
  <si>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</si>
  <si>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</si>
  <si>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</si>
  <si>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</si>
  <si>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</si>
  <si>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</si>
  <si>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</si>
  <si>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</si>
  <si>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</si>
  <si>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</si>
  <si>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</si>
  <si>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</si>
  <si>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</si>
  <si>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</si>
  <si>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</si>
  <si>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</si>
  <si>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</si>
  <si>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</si>
  <si>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</si>
  <si>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</si>
  <si>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</si>
  <si>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</si>
  <si>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</si>
  <si>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</si>
  <si>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</si>
  <si>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</si>
  <si>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</si>
  <si>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</si>
  <si>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</si>
  <si>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</si>
  <si>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</si>
  <si>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</si>
  <si>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</si>
  <si>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</si>
  <si>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</si>
  <si>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</si>
  <si>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</si>
  <si>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</si>
  <si>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</si>
  <si>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</si>
  <si>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</si>
  <si>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</si>
  <si>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</si>
  <si>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</si>
  <si>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</si>
  <si>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</si>
  <si>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</si>
  <si>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</si>
  <si>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</si>
  <si>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</si>
  <si>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</si>
  <si>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</si>
  <si>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</si>
  <si>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</si>
  <si>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</si>
  <si>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</si>
  <si>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</si>
  <si>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</si>
  <si>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</si>
  <si>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</si>
  <si>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</si>
  <si>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</si>
  <si>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</si>
  <si>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</si>
  <si>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</si>
  <si>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</si>
  <si>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</si>
  <si>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</si>
  <si>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</si>
  <si>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</si>
  <si>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</si>
  <si>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</si>
  <si>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</si>
  <si>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</si>
  <si>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</si>
  <si>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</si>
  <si>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</si>
  <si>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</si>
  <si>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</si>
  <si>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</si>
  <si>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</si>
  <si>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</si>
  <si>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</si>
  <si>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</si>
  <si>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</si>
  <si>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</si>
  <si>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</si>
  <si>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</si>
  <si>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</si>
  <si>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</si>
  <si>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</si>
  <si>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</si>
  <si>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</si>
  <si>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</si>
  <si>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</si>
  <si>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</si>
  <si>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</si>
  <si>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</si>
  <si>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</si>
  <si>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</si>
  <si>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</si>
  <si>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</si>
  <si>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</si>
  <si>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</si>
  <si>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</si>
  <si>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</si>
  <si>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</si>
  <si>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</si>
  <si>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</si>
  <si>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</si>
  <si>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</si>
  <si>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</si>
  <si>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</si>
  <si>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</si>
  <si>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</si>
  <si>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</si>
  <si>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</si>
  <si>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</si>
  <si>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</si>
  <si>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</si>
  <si>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</si>
  <si>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</si>
  <si>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</si>
  <si>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</si>
  <si>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</si>
  <si>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</si>
  <si>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</si>
  <si>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</si>
  <si>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</si>
  <si>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</si>
  <si>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</si>
  <si>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</si>
  <si>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</si>
  <si>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</si>
  <si>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</si>
  <si>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</si>
  <si>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</si>
  <si>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</si>
  <si>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</si>
  <si>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</si>
  <si>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</si>
  <si>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</si>
  <si>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</si>
  <si>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</si>
  <si>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</si>
  <si>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</si>
  <si>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</si>
  <si>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</si>
  <si>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</si>
  <si>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</si>
  <si>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</si>
  <si>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</si>
  <si>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</si>
  <si>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</si>
  <si>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</si>
  <si>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</si>
  <si>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</si>
  <si>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</si>
  <si>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</si>
  <si>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</si>
  <si>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</si>
  <si>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</si>
  <si>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</si>
  <si>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</si>
  <si>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</si>
  <si>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</si>
  <si>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</si>
  <si>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</si>
  <si>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</si>
  <si>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</si>
  <si>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</si>
  <si>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</si>
  <si>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</si>
  <si>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</si>
  <si>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</si>
  <si>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</si>
  <si>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</si>
  <si>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</si>
  <si>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</si>
  <si>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</si>
  <si>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</si>
  <si>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</si>
  <si>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</si>
  <si>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</si>
  <si>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</si>
  <si>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</si>
  <si>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</si>
  <si>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</si>
  <si>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</si>
  <si>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</si>
  <si>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</si>
  <si>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</si>
  <si>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</si>
  <si>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</si>
  <si>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</si>
  <si>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</si>
  <si>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</si>
  <si>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</si>
  <si>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</si>
  <si>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</si>
  <si>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</si>
  <si>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</si>
  <si>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</si>
  <si>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</si>
  <si>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</si>
  <si>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</si>
  <si>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</si>
  <si>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</si>
  <si>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</si>
  <si>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</si>
  <si>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</si>
  <si>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</si>
  <si>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</si>
  <si>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</si>
  <si>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</si>
  <si>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</si>
  <si>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</si>
  <si>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</si>
  <si>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</si>
  <si>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</si>
  <si>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</si>
  <si>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</si>
  <si>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</si>
  <si>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</si>
  <si>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</si>
  <si>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</si>
  <si>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</si>
  <si>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</si>
  <si>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</si>
  <si>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</si>
  <si>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</si>
  <si>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</si>
  <si>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</si>
  <si>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</si>
  <si>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</si>
  <si>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</si>
  <si>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</si>
  <si>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</si>
  <si>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</si>
  <si>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</si>
  <si>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</si>
  <si>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</si>
  <si>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</si>
  <si>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</si>
  <si>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</si>
  <si>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</si>
  <si>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</si>
  <si>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</si>
  <si>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</si>
  <si>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</si>
  <si>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</si>
  <si>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</si>
  <si>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</si>
  <si>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</si>
  <si>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</si>
  <si>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</si>
  <si>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</si>
  <si>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</si>
  <si>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</si>
  <si>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</si>
  <si>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</si>
  <si>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</si>
  <si>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</si>
  <si>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</si>
  <si>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</si>
  <si>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</si>
  <si>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</si>
  <si>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</si>
  <si>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</si>
  <si>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</si>
  <si>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</si>
  <si>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</si>
  <si>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</si>
  <si>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</si>
  <si>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</si>
  <si>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</si>
  <si>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</si>
  <si>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</si>
  <si>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</si>
  <si>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</si>
  <si>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</si>
  <si>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</si>
  <si>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</si>
  <si>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</si>
  <si>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</si>
  <si>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</si>
  <si>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</si>
  <si>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</si>
  <si>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</si>
  <si>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</si>
  <si>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</si>
  <si>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</si>
  <si>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</si>
  <si>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</si>
  <si>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</si>
  <si>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</si>
  <si>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</si>
  <si>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</si>
  <si>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</si>
  <si>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</si>
  <si>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</si>
  <si>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</si>
  <si>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</si>
  <si>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</si>
  <si>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</si>
  <si>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</si>
  <si>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</si>
  <si>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</si>
  <si>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</si>
  <si>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</si>
  <si>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</si>
  <si>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</si>
  <si>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</si>
  <si>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</si>
  <si>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</si>
  <si>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</si>
  <si>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</si>
  <si>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</si>
  <si>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</si>
  <si>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</si>
  <si>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</si>
  <si>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</si>
  <si>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</si>
  <si>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</si>
  <si>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</si>
  <si>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</si>
  <si>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</si>
  <si>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</si>
  <si>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</si>
  <si>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</si>
  <si>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</si>
  <si>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</si>
  <si>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</si>
  <si>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</si>
  <si>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</si>
  <si>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</si>
  <si>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</si>
  <si>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</si>
  <si>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</si>
  <si>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</si>
  <si>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</si>
  <si>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</si>
  <si>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</si>
  <si>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</si>
  <si>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</si>
  <si>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</si>
  <si>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</si>
  <si>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</si>
  <si>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</si>
  <si>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</si>
  <si>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</si>
  <si>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</si>
  <si>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</si>
  <si>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</si>
  <si>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</si>
  <si>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</si>
  <si>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</si>
  <si>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</si>
  <si>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</si>
  <si>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</si>
  <si>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</si>
  <si>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</si>
  <si>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</si>
  <si>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</si>
  <si>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</si>
  <si>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</si>
  <si>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</si>
  <si>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</si>
  <si>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</si>
  <si>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</si>
  <si>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</si>
  <si>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</si>
  <si>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</si>
  <si>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</si>
  <si>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</si>
  <si>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</si>
  <si>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</si>
  <si>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</si>
  <si>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</si>
  <si>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</si>
  <si>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</si>
  <si>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</si>
  <si>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</si>
  <si>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</si>
  <si>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</si>
  <si>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</si>
  <si>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</si>
  <si>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</si>
  <si>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</si>
  <si>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</si>
  <si>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</si>
  <si>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</si>
  <si>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</si>
  <si>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</si>
  <si>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</si>
  <si>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</si>
  <si>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</si>
  <si>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</si>
  <si>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</si>
  <si>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</si>
  <si>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</si>
  <si>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</si>
  <si>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</si>
  <si>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</si>
  <si>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</si>
  <si>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</si>
  <si>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</si>
  <si>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</si>
  <si>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</si>
  <si>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</si>
  <si>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</si>
  <si>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</si>
  <si>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</si>
  <si>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</si>
  <si>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</si>
  <si>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</si>
  <si>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</si>
  <si>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</si>
  <si>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</si>
  <si>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</si>
  <si>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</si>
  <si>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</si>
  <si>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</si>
  <si>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</si>
  <si>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</si>
  <si>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</si>
  <si>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</si>
  <si>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</si>
  <si>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</si>
  <si>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</si>
  <si>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</si>
  <si>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</si>
  <si>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</si>
  <si>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</si>
  <si>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</si>
  <si>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</si>
  <si>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</si>
  <si>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</si>
  <si>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</si>
  <si>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</si>
  <si>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</si>
  <si>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</si>
  <si>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</si>
  <si>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</si>
  <si>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</si>
  <si>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</si>
  <si>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</si>
  <si>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</si>
  <si>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</si>
  <si>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</si>
  <si>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</si>
  <si>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</si>
  <si>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</si>
  <si>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</si>
  <si>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</si>
  <si>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</si>
  <si>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</si>
  <si>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</si>
  <si>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</si>
  <si>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</si>
  <si>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</si>
  <si>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</si>
  <si>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</si>
  <si>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</si>
  <si>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</si>
  <si>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</si>
  <si>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</si>
  <si>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</si>
  <si>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</si>
  <si>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</si>
  <si>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</si>
  <si>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</si>
  <si>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</si>
  <si>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</si>
  <si>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</si>
  <si>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</si>
  <si>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</si>
  <si>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</si>
  <si>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</si>
  <si>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</si>
  <si>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</si>
  <si>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</si>
  <si>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</si>
  <si>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</si>
  <si>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</si>
  <si>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</si>
  <si>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</si>
  <si>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</si>
  <si>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</si>
  <si>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</si>
  <si>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</si>
  <si>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</si>
  <si>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</si>
  <si>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</si>
  <si>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</si>
  <si>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</si>
  <si>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</si>
  <si>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</si>
  <si>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</si>
  <si>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</si>
  <si>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</si>
  <si>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</si>
  <si>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</si>
  <si>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</si>
  <si>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</si>
  <si>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</si>
  <si>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</si>
  <si>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</si>
  <si>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</si>
  <si>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</si>
  <si>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</si>
  <si>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</si>
  <si>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</si>
  <si>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</si>
  <si>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</si>
  <si>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</si>
  <si>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</si>
  <si>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</si>
  <si>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</si>
  <si>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</si>
  <si>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</si>
  <si>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</si>
  <si>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</si>
  <si>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</si>
  <si>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</si>
  <si>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</si>
  <si>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</si>
  <si>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</si>
  <si>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</si>
  <si>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</si>
  <si>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</si>
  <si>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</si>
  <si>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</si>
  <si>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</si>
  <si>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</si>
  <si>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</si>
  <si>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</si>
  <si>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</si>
  <si>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</si>
  <si>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</si>
  <si>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</si>
  <si>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</si>
  <si>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</si>
  <si>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</si>
  <si>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</si>
  <si>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</si>
  <si>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</si>
  <si>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</si>
  <si>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</si>
  <si>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</si>
  <si>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</si>
  <si>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</si>
  <si>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</si>
  <si>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</si>
  <si>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</si>
  <si>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</si>
  <si>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</si>
  <si>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</si>
  <si>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</si>
  <si>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</si>
  <si>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</si>
  <si>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</si>
  <si>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</si>
  <si>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</si>
  <si>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</si>
  <si>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</si>
  <si>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</si>
  <si>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</si>
  <si>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</si>
  <si>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</si>
  <si>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</si>
  <si>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</si>
  <si>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</si>
  <si>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</si>
  <si>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</si>
  <si>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</si>
  <si>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</si>
  <si>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</si>
  <si>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</si>
  <si>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</si>
  <si>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</si>
  <si>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</si>
  <si>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</si>
  <si>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</si>
  <si>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</si>
  <si>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</si>
  <si>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</si>
  <si>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</si>
  <si>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</si>
  <si>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</si>
  <si>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</si>
  <si>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</si>
  <si>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</si>
  <si>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</si>
  <si>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</si>
  <si>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</si>
  <si>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</si>
  <si>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</si>
  <si>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</si>
  <si>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</si>
  <si>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</si>
  <si>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</si>
  <si>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</si>
  <si>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</si>
  <si>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</si>
  <si>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</si>
  <si>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</si>
  <si>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</si>
  <si>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</si>
  <si>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</si>
  <si>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</si>
  <si>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</si>
  <si>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</si>
  <si>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</si>
  <si>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</si>
  <si>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</si>
  <si>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</si>
  <si>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</si>
  <si>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</si>
  <si>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</si>
  <si>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</si>
  <si>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</si>
  <si>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</si>
  <si>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</si>
  <si>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</si>
  <si>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</si>
  <si>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</si>
  <si>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</si>
  <si>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</si>
  <si>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</si>
  <si>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</si>
  <si>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</si>
  <si>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</si>
  <si>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</si>
  <si>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</si>
  <si>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</si>
  <si>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</si>
  <si>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</si>
  <si>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</si>
  <si>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</si>
  <si>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</si>
  <si>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</si>
  <si>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</si>
  <si>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</si>
  <si>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</si>
  <si>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</si>
  <si>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</si>
  <si>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</si>
  <si>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</si>
  <si>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</si>
  <si>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</si>
  <si>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</si>
  <si>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</si>
  <si>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</si>
  <si>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</si>
  <si>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</si>
  <si>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</si>
  <si>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</si>
  <si>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</si>
  <si>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</si>
  <si>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</si>
  <si>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</si>
  <si>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</si>
  <si>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</si>
  <si>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</si>
  <si>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</si>
  <si>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</si>
  <si>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</si>
  <si>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</si>
  <si>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</si>
  <si>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</si>
  <si>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</si>
  <si>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</si>
  <si>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</si>
  <si>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</si>
  <si>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</si>
  <si>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</si>
  <si>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</si>
  <si>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</si>
  <si>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</si>
  <si>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</si>
  <si>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</si>
  <si>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</si>
  <si>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</si>
  <si>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</si>
  <si>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</si>
  <si>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</si>
  <si>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</si>
  <si>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</si>
  <si>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</si>
  <si>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</si>
  <si>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</si>
  <si>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</si>
  <si>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</si>
  <si>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</si>
  <si>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</si>
  <si>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</si>
  <si>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</si>
  <si>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</si>
  <si>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</si>
  <si>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</si>
  <si>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</si>
  <si>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</si>
  <si>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</si>
  <si>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</si>
  <si>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</si>
  <si>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</si>
  <si>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</si>
  <si>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</si>
  <si>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</si>
  <si>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</si>
  <si>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</si>
  <si>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</si>
  <si>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</si>
  <si>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</si>
  <si>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</si>
  <si>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</si>
  <si>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</si>
  <si>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</si>
  <si>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</si>
  <si>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</si>
  <si>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</si>
  <si>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</si>
  <si>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</si>
  <si>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</si>
  <si>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</si>
  <si>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</si>
  <si>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</si>
  <si>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</si>
  <si>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</si>
  <si>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</si>
  <si>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</si>
  <si>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</si>
  <si>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</si>
  <si>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</si>
  <si>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</si>
  <si>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</si>
  <si>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</si>
  <si>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</si>
  <si>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</si>
  <si>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</si>
  <si>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</si>
  <si>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</si>
  <si>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</si>
  <si>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</si>
  <si>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</si>
  <si>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</si>
  <si>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</si>
  <si>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</si>
  <si>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</si>
  <si>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</si>
  <si>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</si>
  <si>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</si>
  <si>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</si>
  <si>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</si>
  <si>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</si>
  <si>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</si>
  <si>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</si>
  <si>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</si>
  <si>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</si>
  <si>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</si>
  <si>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</si>
  <si>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</si>
  <si>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</si>
  <si>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</si>
  <si>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</si>
  <si>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</si>
  <si>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</si>
  <si>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</si>
  <si>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</si>
  <si>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</si>
  <si>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</si>
  <si>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</si>
  <si>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</si>
  <si>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</si>
  <si>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</si>
  <si>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</si>
  <si>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</si>
  <si>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</si>
  <si>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</si>
  <si>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</si>
  <si>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</si>
  <si>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</si>
  <si>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</si>
  <si>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</si>
  <si>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</si>
  <si>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</si>
  <si>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</si>
  <si>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</si>
  <si>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</si>
  <si>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</si>
  <si>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</si>
  <si>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</si>
  <si>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</si>
  <si>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</si>
  <si>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</si>
  <si>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</si>
  <si>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</si>
  <si>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</si>
  <si>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</si>
  <si>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</si>
  <si>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</si>
  <si>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</si>
  <si>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</si>
  <si>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</si>
  <si>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</si>
  <si>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</si>
  <si>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</si>
  <si>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</si>
  <si>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</si>
  <si>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</si>
  <si>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</si>
  <si>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</si>
  <si>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</si>
  <si>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</si>
  <si>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</si>
  <si>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</si>
  <si>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</si>
  <si>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</si>
  <si>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</si>
  <si>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</si>
  <si>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</si>
  <si>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</si>
  <si>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</si>
  <si>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</si>
  <si>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</si>
  <si>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</si>
  <si>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</si>
  <si>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</si>
  <si>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</si>
  <si>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</si>
  <si>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</si>
  <si>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</si>
  <si>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</si>
  <si>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</si>
  <si>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</si>
  <si>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</si>
  <si>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</si>
  <si>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</si>
  <si>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</si>
  <si>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</si>
  <si>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</si>
  <si>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</si>
  <si>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</si>
  <si>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</si>
  <si>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</si>
  <si>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</si>
  <si>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</si>
  <si>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</si>
  <si>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</si>
  <si>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</si>
  <si>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</si>
  <si>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</si>
  <si>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</si>
  <si>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</si>
  <si>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</si>
  <si>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</si>
  <si>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</si>
  <si>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</si>
  <si>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</si>
  <si>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</si>
  <si>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</si>
  <si>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</si>
  <si>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</si>
  <si>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</si>
  <si>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</si>
  <si>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</si>
  <si>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</si>
  <si>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</si>
  <si>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</si>
  <si>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</si>
  <si>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</si>
  <si>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</si>
  <si>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</si>
  <si>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</si>
  <si>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</si>
  <si>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</si>
  <si>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</si>
  <si>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</si>
  <si>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</si>
  <si>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</si>
  <si>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</si>
  <si>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</si>
  <si>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</si>
  <si>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</si>
  <si>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</si>
  <si>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</si>
  <si>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</si>
  <si>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</si>
  <si>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</si>
  <si>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</si>
  <si>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</si>
  <si>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</si>
  <si>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</si>
  <si>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</si>
  <si>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</si>
  <si>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</si>
  <si>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</si>
  <si>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</si>
  <si>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</si>
  <si>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</si>
  <si>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</si>
  <si>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</si>
  <si>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</si>
  <si>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</si>
  <si>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</si>
  <si>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</si>
  <si>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</si>
  <si>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</si>
  <si>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</si>
  <si>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</si>
  <si>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</si>
  <si>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</si>
  <si>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</si>
  <si>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</si>
  <si>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</si>
  <si>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</si>
  <si>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</si>
  <si>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</si>
  <si>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</si>
  <si>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</si>
  <si>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</si>
  <si>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</si>
  <si>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</si>
  <si>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</si>
  <si>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</si>
  <si>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</si>
  <si>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</si>
  <si>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</si>
  <si>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</si>
  <si>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</si>
  <si>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</si>
  <si>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</si>
  <si>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</si>
  <si>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</si>
  <si>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</si>
  <si>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</si>
  <si>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</si>
  <si>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</si>
  <si>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</si>
  <si>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</si>
  <si>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</si>
  <si>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</si>
  <si>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</si>
  <si>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</si>
  <si>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</si>
  <si>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</si>
  <si>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</si>
  <si>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</si>
  <si>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</si>
  <si>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</si>
  <si>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</si>
  <si>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</si>
  <si>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</si>
  <si>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</si>
  <si>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</si>
  <si>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</si>
  <si>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</si>
  <si>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</si>
  <si>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</si>
  <si>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</si>
  <si>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</si>
  <si>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</si>
  <si>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</si>
  <si>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</si>
  <si>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</si>
  <si>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</si>
  <si>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</si>
  <si>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</si>
  <si>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</si>
  <si>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</si>
  <si>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</si>
  <si>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</si>
  <si>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</si>
  <si>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</si>
  <si>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</si>
  <si>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</si>
  <si>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</si>
  <si>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</si>
  <si>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</si>
  <si>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</si>
  <si>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</si>
  <si>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</si>
  <si>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</si>
  <si>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</si>
  <si>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</si>
  <si>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</si>
  <si>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</si>
  <si>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</si>
  <si>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</si>
  <si>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</si>
  <si>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</si>
  <si>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</si>
  <si>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</si>
  <si>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</si>
  <si>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</si>
  <si>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</si>
  <si>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</si>
  <si>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</si>
  <si>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</si>
  <si>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</si>
  <si>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</si>
  <si>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</si>
  <si>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</si>
  <si>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</si>
  <si>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</si>
  <si>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</si>
  <si>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</si>
  <si>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</si>
  <si>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</si>
  <si>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</si>
  <si>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</si>
  <si>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</si>
  <si>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</si>
  <si>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</si>
  <si>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</si>
  <si>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</si>
  <si>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</si>
  <si>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</si>
  <si>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</si>
  <si>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</si>
  <si>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</si>
  <si>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</si>
  <si>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</si>
  <si>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</si>
  <si>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</si>
  <si>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</si>
  <si>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</si>
  <si>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</si>
  <si>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</si>
  <si>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</si>
  <si>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</si>
  <si>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</si>
  <si>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</si>
  <si>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</si>
  <si>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</si>
  <si>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</si>
  <si>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</si>
  <si>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</si>
  <si>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</si>
  <si>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</si>
  <si>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</si>
  <si>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</si>
  <si>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</si>
  <si>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</si>
  <si>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</si>
  <si>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</si>
  <si>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</si>
  <si>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</si>
  <si>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</si>
  <si>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</si>
  <si>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</si>
  <si>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</si>
  <si>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</si>
  <si>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</si>
  <si>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</si>
  <si>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</si>
  <si>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</si>
  <si>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</si>
  <si>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</si>
  <si>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</si>
  <si>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</si>
  <si>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</si>
  <si>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</si>
  <si>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</si>
  <si>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</si>
  <si>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</si>
  <si>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</si>
  <si>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</si>
  <si>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</si>
  <si>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</si>
  <si>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</si>
  <si>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</si>
  <si>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</si>
  <si>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</si>
  <si>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</si>
  <si>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</si>
  <si>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</si>
  <si>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</si>
  <si>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</si>
  <si>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</si>
  <si>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</si>
  <si>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</si>
  <si>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</si>
  <si>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</si>
  <si>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</si>
  <si>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</si>
  <si>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</si>
  <si>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</si>
  <si>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</si>
  <si>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</si>
  <si>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</si>
  <si>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</si>
  <si>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</si>
  <si>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</si>
  <si>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</si>
  <si>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</si>
  <si>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</si>
  <si>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</si>
  <si>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</si>
  <si>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</si>
  <si>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</si>
  <si>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</si>
  <si>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</si>
  <si>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</si>
  <si>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</si>
  <si>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</si>
  <si>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</si>
  <si>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</si>
  <si>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</si>
  <si>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</si>
  <si>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</si>
  <si>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</si>
  <si>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</si>
  <si>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</si>
  <si>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</si>
  <si>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</si>
  <si>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</si>
  <si>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</si>
  <si>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</si>
  <si>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</si>
  <si>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</si>
  <si>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</si>
  <si>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</si>
  <si>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</si>
  <si>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</si>
  <si>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</si>
  <si>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</si>
  <si>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</si>
  <si>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</si>
  <si>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</si>
  <si>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</si>
  <si>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</si>
  <si>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</si>
  <si>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</si>
  <si>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</si>
  <si>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</si>
  <si>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</si>
  <si>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</si>
  <si>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</si>
  <si>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</si>
  <si>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</si>
  <si>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</si>
  <si>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</si>
  <si>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</si>
  <si>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</si>
  <si>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</si>
  <si>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</si>
  <si>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</si>
  <si>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</si>
  <si>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</si>
  <si>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</si>
  <si>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</si>
  <si>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</si>
  <si>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</si>
  <si>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</si>
  <si>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</si>
  <si>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</si>
  <si>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</si>
  <si>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</si>
  <si>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</si>
  <si>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</si>
  <si>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</si>
  <si>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</si>
  <si>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</si>
  <si>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</si>
  <si>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</si>
  <si>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</si>
  <si>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</si>
  <si>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</si>
  <si>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</si>
  <si>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</si>
  <si>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</si>
  <si>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</si>
  <si>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</si>
  <si>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</si>
  <si>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</si>
  <si>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</si>
  <si>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</si>
  <si>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</si>
  <si>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</si>
  <si>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</si>
  <si>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</si>
  <si>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</si>
  <si>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</si>
  <si>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</si>
  <si>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</si>
  <si>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</si>
  <si>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</si>
  <si>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</si>
  <si>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</si>
  <si>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</si>
  <si>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</si>
  <si>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</si>
  <si>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</si>
  <si>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</si>
  <si>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</si>
  <si>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</si>
  <si>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</si>
  <si>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</si>
  <si>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</si>
  <si>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</si>
  <si>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</si>
  <si>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</si>
  <si>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</si>
  <si>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</si>
  <si>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</si>
  <si>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</si>
  <si>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</si>
  <si>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</si>
  <si>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</si>
  <si>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</si>
  <si>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</si>
  <si>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</si>
  <si>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</si>
  <si>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</si>
  <si>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</si>
  <si>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</si>
  <si>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</si>
  <si>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</si>
  <si>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</si>
  <si>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</si>
  <si>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</si>
  <si>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</si>
  <si>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</si>
  <si>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</si>
  <si>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</si>
  <si>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</si>
  <si>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</si>
  <si>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</si>
  <si>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</si>
  <si>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</si>
  <si>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</si>
  <si>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</si>
  <si>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</si>
  <si>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</si>
  <si>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</si>
  <si>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</si>
  <si>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</si>
  <si>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</si>
  <si>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</si>
  <si>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</si>
  <si>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</si>
  <si>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</si>
  <si>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</si>
  <si>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</si>
  <si>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</si>
  <si>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</si>
  <si>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</si>
  <si>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</si>
  <si>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</si>
  <si>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</si>
  <si>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</si>
  <si>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</si>
  <si>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</si>
  <si>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</si>
  <si>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</si>
  <si>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</si>
  <si>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</si>
  <si>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</si>
  <si>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</si>
  <si>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</si>
  <si>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</si>
  <si>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</si>
  <si>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</si>
  <si>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</si>
  <si>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</si>
  <si>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</si>
  <si>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</si>
  <si>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</si>
  <si>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</si>
  <si>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</si>
  <si>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</si>
  <si>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</si>
  <si>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</si>
  <si>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</si>
  <si>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</si>
  <si>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</si>
  <si>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</si>
  <si>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</si>
  <si>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</si>
  <si>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</si>
  <si>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</si>
  <si>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</si>
  <si>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</si>
  <si>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</si>
  <si>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</si>
  <si>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</si>
  <si>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</si>
  <si>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</si>
  <si>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</si>
  <si>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</si>
  <si>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</si>
  <si>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</si>
  <si>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</si>
  <si>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</si>
  <si>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</si>
  <si>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</si>
  <si>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</si>
  <si>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</si>
  <si>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</si>
  <si>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</si>
  <si>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</si>
  <si>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</si>
  <si>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</si>
  <si>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</si>
  <si>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</si>
  <si>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</si>
  <si>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</si>
  <si>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</si>
  <si>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</si>
  <si>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</si>
  <si>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</si>
  <si>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</si>
  <si>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</si>
  <si>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</si>
  <si>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</si>
  <si>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</si>
  <si>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</si>
  <si>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</si>
  <si>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</si>
  <si>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</si>
  <si>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</si>
  <si>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</si>
  <si>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</si>
  <si>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</si>
  <si>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</si>
  <si>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</si>
  <si>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</si>
  <si>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</si>
  <si>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</si>
  <si>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</si>
  <si>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</si>
  <si>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</si>
  <si>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</si>
  <si>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</si>
  <si>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</si>
  <si>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</si>
  <si>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</si>
  <si>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</si>
  <si>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</si>
  <si>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</si>
  <si>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</si>
  <si>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</si>
  <si>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</si>
  <si>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</si>
  <si>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</si>
  <si>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</si>
  <si>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</si>
  <si>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</si>
  <si>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</si>
  <si>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</si>
  <si>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</si>
  <si>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</si>
  <si>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</si>
  <si>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</si>
  <si>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</si>
  <si>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</si>
  <si>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</si>
  <si>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</si>
  <si>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</si>
  <si>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</si>
  <si>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</si>
  <si>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</si>
  <si>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</si>
  <si>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</si>
  <si>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</si>
  <si>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</si>
  <si>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</si>
  <si>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</si>
  <si>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</si>
  <si>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</si>
  <si>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</si>
  <si>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</si>
  <si>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</si>
  <si>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</si>
  <si>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</si>
  <si>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</si>
  <si>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</si>
  <si>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</si>
  <si>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</si>
  <si>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</si>
  <si>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</si>
  <si>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</si>
  <si>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</si>
  <si>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</si>
  <si>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</si>
  <si>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</si>
  <si>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</si>
  <si>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</si>
  <si>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</si>
  <si>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</si>
  <si>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</si>
  <si>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</si>
  <si>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</si>
  <si>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</si>
  <si>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</si>
  <si>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</si>
  <si>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</si>
  <si>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</si>
  <si>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</si>
  <si>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</si>
  <si>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</si>
  <si>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</si>
  <si>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</si>
  <si>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</si>
  <si>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</si>
  <si>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</si>
  <si>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</si>
  <si>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</si>
  <si>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</si>
  <si>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</si>
  <si>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</si>
  <si>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</si>
  <si>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</si>
  <si>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</si>
  <si>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</si>
  <si>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</si>
  <si>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</si>
  <si>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</si>
  <si>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</si>
  <si>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</si>
  <si>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</si>
  <si>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</si>
  <si>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</si>
  <si>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</si>
  <si>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</si>
  <si>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</si>
  <si>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</si>
  <si>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</si>
  <si>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</si>
  <si>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</si>
  <si>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</si>
  <si>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</si>
  <si>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</si>
  <si>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</si>
  <si>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</si>
  <si>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</si>
  <si>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</si>
  <si>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</si>
  <si>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</si>
  <si>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</si>
  <si>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</si>
  <si>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</si>
  <si>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</si>
  <si>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</si>
  <si>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</si>
  <si>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</si>
  <si>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</si>
  <si>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</si>
  <si>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</si>
  <si>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</si>
  <si>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</si>
  <si>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</si>
  <si>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</si>
  <si>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</si>
  <si>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</si>
  <si>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</si>
  <si>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</si>
  <si>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</si>
  <si>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</si>
  <si>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</si>
  <si>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</si>
  <si>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</si>
  <si>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</si>
  <si>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</si>
  <si>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</si>
  <si>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</si>
  <si>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</si>
  <si>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</si>
  <si>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</si>
  <si>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</si>
  <si>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</si>
  <si>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</si>
  <si>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</si>
  <si>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</si>
  <si>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</si>
  <si>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</si>
  <si>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</si>
  <si>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</si>
  <si>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</si>
  <si>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</si>
  <si>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</si>
  <si>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</si>
  <si>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</si>
  <si>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</si>
  <si>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</si>
  <si>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</si>
  <si>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</si>
  <si>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</si>
  <si>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</si>
  <si>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</si>
  <si>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</si>
  <si>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</si>
  <si>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</si>
  <si>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</si>
  <si>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</si>
  <si>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</si>
  <si>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</si>
  <si>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</si>
  <si>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</si>
  <si>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</si>
  <si>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</si>
  <si>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</si>
  <si>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</si>
  <si>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</si>
  <si>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</si>
  <si>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</si>
  <si>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</si>
  <si>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</si>
  <si>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</si>
  <si>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</si>
  <si>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</si>
  <si>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</si>
  <si>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</si>
  <si>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</si>
  <si>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</si>
  <si>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</si>
  <si>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</si>
  <si>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</si>
  <si>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</si>
  <si>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</si>
  <si>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</si>
  <si>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</si>
  <si>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</si>
  <si>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</si>
  <si>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</si>
  <si>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</si>
  <si>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</si>
  <si>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</si>
  <si>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</si>
  <si>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</si>
  <si>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</si>
  <si>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</si>
  <si>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</si>
  <si>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</si>
  <si>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</si>
  <si>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</si>
  <si>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</si>
  <si>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</si>
  <si>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</si>
  <si>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</si>
  <si>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</si>
  <si>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</si>
  <si>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</si>
  <si>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</si>
  <si>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</si>
  <si>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</si>
  <si>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</si>
  <si>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</si>
  <si>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</si>
  <si>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</si>
  <si>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</si>
  <si>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</si>
  <si>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</si>
  <si>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</si>
  <si>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</si>
  <si>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</si>
  <si>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</si>
  <si>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</si>
  <si>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</si>
  <si>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</si>
  <si>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</si>
  <si>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</si>
  <si>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</si>
  <si>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</si>
  <si>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</si>
  <si>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</si>
  <si>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</si>
  <si>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</si>
  <si>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</si>
  <si>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</si>
  <si>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</si>
  <si>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</si>
  <si>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</si>
  <si>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</si>
  <si>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</si>
  <si>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</si>
  <si>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</si>
  <si>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</si>
  <si>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</si>
  <si>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</si>
  <si>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</si>
  <si>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</si>
  <si>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</si>
  <si>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</si>
  <si>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</si>
  <si>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</si>
  <si>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</si>
  <si>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</si>
  <si>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</si>
  <si>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</si>
  <si>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</si>
  <si>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</si>
  <si>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</si>
  <si>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</si>
  <si>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</si>
  <si>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</si>
  <si>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</si>
  <si>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</si>
  <si>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</si>
  <si>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</si>
  <si>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</si>
  <si>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</si>
  <si>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</si>
  <si>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</si>
  <si>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</si>
  <si>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</si>
  <si>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</si>
  <si>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</si>
  <si>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</si>
  <si>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</si>
  <si>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</si>
  <si>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</si>
  <si>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</si>
  <si>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</si>
  <si>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</si>
  <si>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</si>
  <si>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</si>
  <si>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</si>
  <si>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</si>
  <si>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</si>
  <si>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</si>
  <si>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</si>
  <si>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</si>
  <si>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</si>
  <si>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</si>
  <si>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</si>
  <si>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</si>
  <si>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</si>
  <si>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</si>
  <si>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</si>
  <si>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</si>
  <si>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</si>
  <si>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</si>
  <si>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</si>
  <si>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</si>
  <si>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</si>
  <si>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</si>
  <si>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</si>
  <si>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</si>
  <si>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</si>
  <si>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</si>
  <si>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</si>
  <si>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</si>
  <si>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</si>
  <si>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</si>
  <si>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</si>
  <si>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</si>
  <si>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</si>
  <si>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</si>
  <si>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</si>
  <si>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</si>
  <si>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</si>
  <si>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</si>
  <si>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</si>
  <si>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</si>
  <si>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</si>
  <si>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</si>
  <si>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</si>
  <si>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</si>
  <si>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</si>
  <si>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</si>
  <si>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</si>
  <si>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</si>
  <si>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</si>
  <si>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</si>
  <si>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</si>
  <si>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</si>
  <si>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</si>
  <si>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</si>
  <si>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</si>
  <si>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</si>
  <si>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</si>
  <si>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</si>
  <si>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</si>
  <si>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</si>
  <si>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</si>
  <si>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</si>
  <si>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</si>
  <si>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</si>
  <si>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</si>
  <si>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</si>
  <si>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</si>
  <si>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</si>
  <si>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</si>
  <si>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</si>
  <si>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</si>
  <si>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</si>
  <si>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</si>
  <si>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</si>
  <si>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</si>
  <si>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</si>
  <si>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</si>
  <si>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</si>
  <si>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</si>
  <si>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</si>
  <si>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</si>
  <si>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</si>
  <si>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</si>
  <si>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</si>
  <si>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</si>
  <si>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</si>
  <si>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</si>
  <si>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</si>
  <si>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</si>
  <si>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</si>
  <si>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</si>
  <si>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</si>
  <si>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</si>
  <si>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</si>
  <si>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</si>
  <si>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</si>
  <si>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</si>
  <si>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</si>
  <si>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</si>
  <si>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</si>
  <si>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</si>
  <si>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</si>
  <si>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</si>
  <si>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</si>
  <si>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</si>
  <si>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</si>
  <si>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</si>
  <si>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</si>
  <si>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</si>
  <si>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</si>
  <si>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</si>
  <si>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</si>
  <si>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</si>
  <si>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</si>
  <si>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</si>
  <si>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</si>
  <si>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</si>
  <si>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</si>
  <si>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</si>
  <si>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</si>
  <si>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</si>
  <si>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</si>
  <si>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</si>
  <si>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</si>
  <si>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</si>
  <si>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</si>
  <si>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</si>
  <si>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</si>
  <si>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</si>
  <si>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</si>
  <si>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</si>
  <si>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</si>
  <si>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</si>
  <si>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</si>
  <si>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</si>
  <si>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</si>
  <si>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</si>
  <si>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</si>
  <si>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</si>
  <si>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</si>
  <si>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</si>
  <si>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</si>
  <si>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</si>
  <si>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</si>
  <si>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</si>
  <si>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</si>
  <si>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</si>
  <si>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</si>
  <si>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</si>
  <si>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</si>
  <si>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</si>
  <si>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</si>
  <si>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</si>
  <si>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</si>
  <si>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</si>
  <si>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</si>
  <si>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</si>
  <si>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</si>
  <si>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</si>
  <si>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</si>
  <si>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</si>
  <si>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</si>
  <si>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</si>
  <si>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</si>
  <si>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</si>
  <si>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</si>
  <si>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</si>
  <si>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</si>
  <si>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</si>
  <si>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</si>
  <si>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</si>
  <si>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</si>
  <si>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</si>
  <si>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</si>
  <si>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</si>
  <si>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</si>
  <si>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</si>
  <si>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</si>
  <si>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</si>
  <si>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</si>
  <si>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</si>
  <si>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</si>
  <si>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</si>
  <si>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</si>
  <si>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</si>
  <si>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</si>
  <si>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</si>
  <si>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</si>
  <si>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</si>
  <si>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</si>
  <si>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</si>
  <si>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</si>
  <si>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</si>
  <si>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</si>
  <si>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</si>
  <si>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</si>
  <si>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</si>
  <si>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</si>
  <si>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</si>
  <si>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</si>
  <si>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</si>
  <si>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</si>
  <si>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</si>
  <si>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</si>
  <si>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</si>
  <si>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</si>
  <si>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</si>
  <si>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</si>
  <si>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</si>
  <si>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</si>
  <si>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</si>
  <si>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</si>
  <si>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</si>
  <si>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</si>
  <si>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</si>
  <si>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</si>
  <si>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</si>
  <si>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</si>
  <si>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</si>
  <si>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</si>
  <si>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</si>
  <si>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</si>
  <si>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</si>
  <si>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</si>
  <si>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</si>
  <si>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</si>
  <si>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</si>
  <si>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</si>
  <si>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</si>
  <si>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</si>
  <si>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</si>
  <si>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</si>
  <si>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</si>
  <si>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</si>
  <si>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</si>
  <si>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</si>
  <si>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</si>
  <si>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</si>
  <si>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</si>
  <si>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</si>
  <si>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</si>
  <si>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</si>
  <si>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</si>
  <si>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</si>
  <si>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</si>
  <si>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</si>
  <si>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</si>
  <si>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</si>
  <si>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</si>
  <si>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</si>
  <si>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</si>
  <si>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</si>
  <si>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</si>
  <si>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</si>
  <si>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</si>
  <si>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</si>
  <si>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</si>
  <si>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</si>
  <si>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</si>
  <si>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</si>
  <si>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</si>
  <si>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</si>
  <si>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</si>
  <si>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</si>
  <si>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</si>
  <si>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</si>
  <si>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</si>
  <si>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</si>
  <si>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</si>
  <si>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</si>
  <si>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</si>
  <si>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</si>
  <si>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</si>
  <si>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</si>
  <si>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</si>
  <si>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</si>
  <si>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</si>
  <si>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</si>
  <si>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</si>
  <si>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</si>
  <si>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</si>
  <si>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</si>
  <si>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</si>
  <si>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</si>
  <si>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</si>
  <si>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</si>
  <si>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</si>
  <si>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</si>
  <si>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</si>
  <si>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</si>
  <si>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</si>
  <si>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</si>
  <si>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</si>
  <si>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</si>
  <si>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</si>
  <si>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</si>
  <si>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</si>
  <si>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</si>
  <si>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</si>
  <si>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</si>
  <si>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</si>
  <si>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</si>
  <si>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</si>
  <si>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</si>
  <si>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</si>
  <si>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</si>
  <si>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</si>
  <si>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</si>
  <si>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</si>
  <si>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</si>
  <si>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</si>
  <si>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</si>
  <si>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</si>
  <si>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</si>
  <si>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</si>
  <si>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</si>
  <si>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</si>
  <si>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</si>
  <si>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</si>
  <si>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</si>
  <si>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</si>
  <si>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</si>
  <si>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</si>
  <si>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</si>
  <si>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</si>
  <si>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</si>
  <si>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</si>
  <si>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</si>
  <si>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</si>
  <si>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</si>
  <si>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</si>
  <si>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</si>
  <si>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</si>
  <si>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</si>
  <si>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</si>
  <si>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</si>
  <si>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</si>
  <si>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</si>
  <si>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</si>
  <si>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</si>
  <si>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</si>
  <si>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</si>
  <si>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</si>
  <si>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</si>
  <si>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</si>
  <si>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</si>
  <si>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</si>
  <si>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</si>
  <si>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</si>
  <si>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</si>
  <si>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</si>
  <si>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</si>
  <si>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</si>
  <si>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</si>
  <si>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</si>
  <si>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</si>
  <si>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</si>
  <si>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</si>
  <si>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</si>
  <si>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</si>
  <si>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</si>
  <si>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</si>
  <si>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</si>
  <si>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</si>
  <si>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</si>
  <si>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</si>
  <si>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</si>
  <si>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</si>
  <si>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</si>
  <si>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</si>
  <si>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</si>
  <si>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</si>
  <si>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</si>
  <si>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</si>
  <si>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</si>
  <si>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</si>
  <si>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</si>
  <si>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</si>
  <si>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</si>
  <si>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</si>
  <si>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</si>
  <si>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</si>
  <si>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</si>
  <si>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</si>
  <si>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</si>
  <si>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</si>
  <si>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</si>
  <si>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</si>
  <si>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</si>
  <si>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</si>
  <si>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</si>
  <si>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</si>
  <si>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</si>
  <si>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</si>
  <si>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</si>
  <si>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</si>
  <si>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</si>
  <si>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</si>
  <si>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</si>
  <si>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</si>
  <si>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</si>
  <si>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</si>
  <si>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</si>
  <si>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</si>
  <si>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</si>
  <si>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</si>
  <si>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</si>
  <si>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</si>
  <si>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</si>
  <si>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</si>
  <si>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</si>
  <si>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</si>
  <si>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</si>
  <si>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</si>
  <si>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</si>
  <si>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</si>
  <si>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</si>
  <si>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</si>
  <si>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</si>
  <si>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</si>
  <si>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</si>
  <si>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</si>
  <si>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</si>
  <si>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</si>
  <si>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</si>
  <si>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</si>
  <si>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</si>
  <si>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</si>
  <si>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</si>
  <si>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</si>
  <si>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</si>
  <si>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</si>
  <si>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</si>
  <si>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</si>
  <si>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</si>
  <si>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</si>
  <si>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</si>
  <si>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</si>
  <si>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</si>
  <si>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</si>
  <si>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</si>
  <si>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</si>
  <si>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</si>
  <si>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</si>
  <si>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</si>
  <si>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</si>
  <si>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</si>
  <si>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</si>
  <si>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</si>
  <si>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</si>
  <si>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</si>
  <si>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</si>
  <si>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</si>
  <si>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</si>
  <si>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</si>
  <si>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</si>
  <si>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</si>
  <si>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</si>
  <si>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</si>
  <si>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</si>
  <si>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</si>
  <si>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</si>
  <si>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</si>
  <si>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</si>
  <si>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</si>
  <si>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</si>
  <si>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</si>
  <si>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</si>
  <si>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</si>
  <si>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</si>
  <si>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</si>
  <si>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</si>
  <si>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</si>
  <si>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</si>
  <si>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</si>
  <si>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</si>
  <si>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</si>
  <si>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</si>
  <si>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</si>
  <si>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</si>
  <si>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</si>
  <si>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</si>
  <si>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</si>
  <si>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</si>
  <si>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</si>
  <si>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</si>
  <si>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</si>
  <si>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</si>
  <si>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</si>
  <si>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</si>
  <si>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</si>
  <si>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</si>
  <si>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</si>
  <si>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</si>
  <si>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</si>
  <si>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</si>
  <si>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</si>
  <si>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</si>
  <si>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</si>
  <si>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</si>
  <si>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</si>
  <si>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</si>
  <si>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</si>
  <si>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</si>
  <si>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</si>
  <si>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</si>
  <si>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</si>
  <si>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</si>
  <si>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</si>
  <si>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</si>
  <si>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</si>
  <si>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</si>
  <si>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</si>
  <si>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</si>
  <si>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</si>
  <si>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</si>
  <si>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</si>
  <si>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</si>
  <si>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</si>
  <si>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</si>
  <si>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</si>
  <si>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</si>
  <si>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</si>
  <si>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</si>
  <si>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</si>
  <si>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</si>
  <si>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</si>
  <si>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</si>
  <si>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</si>
  <si>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</si>
  <si>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</si>
  <si>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</si>
  <si>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</si>
  <si>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</si>
  <si>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</si>
  <si>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</si>
  <si>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</si>
  <si>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</si>
  <si>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</si>
  <si>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</si>
  <si>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</si>
  <si>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</si>
  <si>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</si>
  <si>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</si>
  <si>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</si>
  <si>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</si>
  <si>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</si>
  <si>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</si>
  <si>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</si>
  <si>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</si>
  <si>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</si>
  <si>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</si>
  <si>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</si>
  <si>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</si>
  <si>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</si>
  <si>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</si>
  <si>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</si>
  <si>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</si>
  <si>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</si>
  <si>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</si>
  <si>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</si>
  <si>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</si>
  <si>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</si>
  <si>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</si>
  <si>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</si>
  <si>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</si>
  <si>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</si>
  <si>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</si>
  <si>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</si>
  <si>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</si>
  <si>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</si>
  <si>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</si>
  <si>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</si>
  <si>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</si>
  <si>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</si>
  <si>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</si>
  <si>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</si>
  <si>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</si>
  <si>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</si>
  <si>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</si>
  <si>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</si>
  <si>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</si>
  <si>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</si>
  <si>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</si>
  <si>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</si>
  <si>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</si>
  <si>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</si>
  <si>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</si>
  <si>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</si>
  <si>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</si>
  <si>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</si>
  <si>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</si>
  <si>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</si>
  <si>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</si>
  <si>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</si>
  <si>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</si>
  <si>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</si>
  <si>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</si>
  <si>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</si>
  <si>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</si>
  <si>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</si>
  <si>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</si>
  <si>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</si>
  <si>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</si>
  <si>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</si>
  <si>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</si>
  <si>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</si>
  <si>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</si>
  <si>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</si>
  <si>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</si>
  <si>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</si>
  <si>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</si>
  <si>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</si>
  <si>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</si>
  <si>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</si>
  <si>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</si>
  <si>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</si>
  <si>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</si>
  <si>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</si>
  <si>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</si>
  <si>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</si>
  <si>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</si>
  <si>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</si>
  <si>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</si>
  <si>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</si>
  <si>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</si>
  <si>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</si>
  <si>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</si>
  <si>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</si>
  <si>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</si>
  <si>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</si>
  <si>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</si>
  <si>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</si>
  <si>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</si>
  <si>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</si>
  <si>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</si>
  <si>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</si>
  <si>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</si>
  <si>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</si>
  <si>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</si>
  <si>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</si>
  <si>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</si>
  <si>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</si>
  <si>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</si>
  <si>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</si>
  <si>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</si>
  <si>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</si>
  <si>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</si>
  <si>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</si>
  <si>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</si>
  <si>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</si>
  <si>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</si>
  <si>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</si>
  <si>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</si>
  <si>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</si>
  <si>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</si>
  <si>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</si>
  <si>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</si>
  <si>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</si>
  <si>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</si>
  <si>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</si>
  <si>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</si>
  <si>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</si>
  <si>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</si>
  <si>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</si>
  <si>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</si>
  <si>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</si>
  <si>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</si>
  <si>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</si>
  <si>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</si>
  <si>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</si>
  <si>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</si>
  <si>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</si>
  <si>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</si>
  <si>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</si>
  <si>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</si>
  <si>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</si>
  <si>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</si>
  <si>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</si>
  <si>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</si>
  <si>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</si>
  <si>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</si>
  <si>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</si>
  <si>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</si>
  <si>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</si>
  <si>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</si>
  <si>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</si>
  <si>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</si>
  <si>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</si>
  <si>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</si>
  <si>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</si>
  <si>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</si>
  <si>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</si>
  <si>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</si>
  <si>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</si>
  <si>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</si>
  <si>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</si>
  <si>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</si>
  <si>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</si>
  <si>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</si>
  <si>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</si>
  <si>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</si>
  <si>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</si>
  <si>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</si>
  <si>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</si>
  <si>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</si>
  <si>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</si>
  <si>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</si>
  <si>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</si>
  <si>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</si>
  <si>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</si>
  <si>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</si>
  <si>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</si>
  <si>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</si>
  <si>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</si>
  <si>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</si>
  <si>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</si>
  <si>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</si>
  <si>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</si>
  <si>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</si>
  <si>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</si>
  <si>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</si>
  <si>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</si>
  <si>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</si>
  <si>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</si>
  <si>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</si>
  <si>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</si>
  <si>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</si>
  <si>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</si>
  <si>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</si>
  <si>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</si>
  <si>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</si>
  <si>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</si>
  <si>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</si>
  <si>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</si>
  <si>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</si>
  <si>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</si>
  <si>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</si>
  <si>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</si>
  <si>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</si>
  <si>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</si>
  <si>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</si>
  <si>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</si>
  <si>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</si>
  <si>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</si>
  <si>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</si>
  <si>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</si>
  <si>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</si>
  <si>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</si>
  <si>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</si>
  <si>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</si>
  <si>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</si>
  <si>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</si>
  <si>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</si>
  <si>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</si>
  <si>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</si>
  <si>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</si>
  <si>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</si>
  <si>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</si>
  <si>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</si>
  <si>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</si>
  <si>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</si>
  <si>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</si>
  <si>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</si>
  <si>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</si>
  <si>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</si>
  <si>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</si>
  <si>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</si>
  <si>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</si>
  <si>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</si>
  <si>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</si>
  <si>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</si>
  <si>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</si>
  <si>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</si>
  <si>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</si>
  <si>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</si>
  <si>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</si>
  <si>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</si>
  <si>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</si>
  <si>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</si>
  <si>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</si>
  <si>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</si>
  <si>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</si>
  <si>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</si>
  <si>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</si>
  <si>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</si>
  <si>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</si>
  <si>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</si>
  <si>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</si>
  <si>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</si>
  <si>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</si>
  <si>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</si>
  <si>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</si>
  <si>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</si>
  <si>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</si>
  <si>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</si>
  <si>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</si>
  <si>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</si>
  <si>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</si>
  <si>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</si>
  <si>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</si>
  <si>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</si>
  <si>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</si>
  <si>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</si>
  <si>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</si>
  <si>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</si>
  <si>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</si>
  <si>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</si>
  <si>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</si>
  <si>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</si>
  <si>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</si>
  <si>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</si>
  <si>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</si>
  <si>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</si>
  <si>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</si>
  <si>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</si>
  <si>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</si>
  <si>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</si>
  <si>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</si>
  <si>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</si>
  <si>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</si>
  <si>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</si>
  <si>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</si>
  <si>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</si>
  <si>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</si>
  <si>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</si>
  <si>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</si>
  <si>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</si>
  <si>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</si>
  <si>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</si>
  <si>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</si>
  <si>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</si>
  <si>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</si>
  <si>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</si>
  <si>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</si>
  <si>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</si>
  <si>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</si>
  <si>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</si>
  <si>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</si>
  <si>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</si>
  <si>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</si>
  <si>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</si>
  <si>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</si>
  <si>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</si>
  <si>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</si>
  <si>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</si>
  <si>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</si>
  <si>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</si>
  <si>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</si>
  <si>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</si>
  <si>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</si>
  <si>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</si>
  <si>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</si>
  <si>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</si>
  <si>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</si>
  <si>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</si>
  <si>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</si>
  <si>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</si>
  <si>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</si>
  <si>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</si>
  <si>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</si>
  <si>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</si>
  <si>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</si>
  <si>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</si>
  <si>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</si>
  <si>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</si>
  <si>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</si>
  <si>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</si>
  <si>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</si>
  <si>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</si>
  <si>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</si>
  <si>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</si>
  <si>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</si>
  <si>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</si>
  <si>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</si>
  <si>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</si>
  <si>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</si>
  <si>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</si>
  <si>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</si>
  <si>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</si>
  <si>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</si>
  <si>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</si>
  <si>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</si>
  <si>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</si>
  <si>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</si>
  <si>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</si>
  <si>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</si>
  <si>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</si>
  <si>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</si>
  <si>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</si>
  <si>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</si>
  <si>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</si>
  <si>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</si>
  <si>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</si>
  <si>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</si>
  <si>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</si>
  <si>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</si>
  <si>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</si>
  <si>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</si>
  <si>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</si>
  <si>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</si>
  <si>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</si>
  <si>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</si>
  <si>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</si>
  <si>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</si>
  <si>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</si>
  <si>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</si>
  <si>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</si>
  <si>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</si>
  <si>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</si>
  <si>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</si>
  <si>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</si>
  <si>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</si>
  <si>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</si>
  <si>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</si>
  <si>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</si>
  <si>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</si>
  <si>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</si>
  <si>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</si>
  <si>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</si>
  <si>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</si>
  <si>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</si>
  <si>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</si>
  <si>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</si>
  <si>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</si>
  <si>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</si>
  <si>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</si>
  <si>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</si>
  <si>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</si>
  <si>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</si>
  <si>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</si>
  <si>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</si>
  <si>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</si>
  <si>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</si>
  <si>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</si>
  <si>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</si>
  <si>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</si>
  <si>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</si>
  <si>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</si>
  <si>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</si>
  <si>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</si>
  <si>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</si>
  <si>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</si>
  <si>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</si>
  <si>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</si>
  <si>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</si>
  <si>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</si>
  <si>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</si>
  <si>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</si>
  <si>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</si>
  <si>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</si>
  <si>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</si>
  <si>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</si>
  <si>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</si>
  <si>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</si>
  <si>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</si>
  <si>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</si>
  <si>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</si>
  <si>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</si>
  <si>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</si>
  <si>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</si>
  <si>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</si>
  <si>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</si>
  <si>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</si>
  <si>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</si>
  <si>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</si>
  <si>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</si>
  <si>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</si>
  <si>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</si>
  <si>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</si>
  <si>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</si>
  <si>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</si>
  <si>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</si>
  <si>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</si>
  <si>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</si>
  <si>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</si>
  <si>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</si>
  <si>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</si>
  <si>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</si>
  <si>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</si>
  <si>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</si>
  <si>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</si>
  <si>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</si>
  <si>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</si>
  <si>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</si>
  <si>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</si>
  <si>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</si>
  <si>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</si>
  <si>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</si>
  <si>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</si>
  <si>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</si>
  <si>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</si>
  <si>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</si>
  <si>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</si>
  <si>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</si>
  <si>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</si>
  <si>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</si>
  <si>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</si>
  <si>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</si>
  <si>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</si>
  <si>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</si>
  <si>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</si>
  <si>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</si>
  <si>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</si>
  <si>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</si>
  <si>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</si>
  <si>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</si>
  <si>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</si>
  <si>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</si>
  <si>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</si>
  <si>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</si>
  <si>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</si>
  <si>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</si>
  <si>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</si>
  <si>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</si>
  <si>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</si>
  <si>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</si>
  <si>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</si>
  <si>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</si>
  <si>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</si>
  <si>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</si>
  <si>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</si>
  <si>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</si>
  <si>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</si>
  <si>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</si>
  <si>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</si>
  <si>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</si>
  <si>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</si>
  <si>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</si>
  <si>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</si>
  <si>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</si>
  <si>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</si>
  <si>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</si>
  <si>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</si>
  <si>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</si>
  <si>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</si>
  <si>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</si>
  <si>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</si>
  <si>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</si>
  <si>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</si>
  <si>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</si>
  <si>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</si>
  <si>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</si>
  <si>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</si>
  <si>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</si>
  <si>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</si>
  <si>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</si>
  <si>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</si>
  <si>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</si>
  <si>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</si>
  <si>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</si>
  <si>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</si>
  <si>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</si>
  <si>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</si>
  <si>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</si>
  <si>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</si>
  <si>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</si>
  <si>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</si>
  <si>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</si>
  <si>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</si>
  <si>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</si>
  <si>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</si>
  <si>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</si>
  <si>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</si>
  <si>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</si>
  <si>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</si>
  <si>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</si>
  <si>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</si>
  <si>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</si>
  <si>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</si>
  <si>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</si>
  <si>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</si>
  <si>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</si>
  <si>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</si>
  <si>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</si>
  <si>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</si>
  <si>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</si>
  <si>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</si>
  <si>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</si>
  <si>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</si>
  <si>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</si>
  <si>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</si>
  <si>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</si>
  <si>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</si>
  <si>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</si>
  <si>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</si>
  <si>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</si>
  <si>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</si>
  <si>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</si>
  <si>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</si>
  <si>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</si>
  <si>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</si>
  <si>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</si>
  <si>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</si>
  <si>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</si>
  <si>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</si>
  <si>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</si>
  <si>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</si>
  <si>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</si>
  <si>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</si>
  <si>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</si>
  <si>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</si>
  <si>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</si>
  <si>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</si>
  <si>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</si>
  <si>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</si>
  <si>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</si>
  <si>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</si>
  <si>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</si>
  <si>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</si>
  <si>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</si>
  <si>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</si>
  <si>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</si>
  <si>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</si>
  <si>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</si>
  <si>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</si>
  <si>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</si>
  <si>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</si>
  <si>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</si>
  <si>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</si>
  <si>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</si>
  <si>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</si>
  <si>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</si>
  <si>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</si>
  <si>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</si>
  <si>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</si>
  <si>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</si>
  <si>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</si>
  <si>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</si>
  <si>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</si>
  <si>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</si>
  <si>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</si>
  <si>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</si>
  <si>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</si>
  <si>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</si>
  <si>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</si>
  <si>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</si>
  <si>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</si>
  <si>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</si>
  <si>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</si>
  <si>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</si>
  <si>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</si>
  <si>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</si>
  <si>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</si>
  <si>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</si>
  <si>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</si>
  <si>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</si>
  <si>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</si>
  <si>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</si>
  <si>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</si>
  <si>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</si>
  <si>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</si>
  <si>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</si>
  <si>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</si>
  <si>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</si>
  <si>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</si>
  <si>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</si>
  <si>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</si>
  <si>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</si>
  <si>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</si>
  <si>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</si>
  <si>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</si>
  <si>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</si>
  <si>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</si>
  <si>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</si>
  <si>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</si>
  <si>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</si>
  <si>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</si>
  <si>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</si>
  <si>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</si>
  <si>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</si>
  <si>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</si>
  <si>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</si>
  <si>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</si>
  <si>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</si>
  <si>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</si>
  <si>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</si>
  <si>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</si>
  <si>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</si>
  <si>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</si>
  <si>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</si>
  <si>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</si>
  <si>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</si>
  <si>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</si>
  <si>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</si>
  <si>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</si>
  <si>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</si>
  <si>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</si>
  <si>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</si>
  <si>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</si>
  <si>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</si>
  <si>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</si>
  <si>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</si>
  <si>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</si>
  <si>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</si>
  <si>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</si>
  <si>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</si>
  <si>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</si>
  <si>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</si>
  <si>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</si>
  <si>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</si>
  <si>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</si>
  <si>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</si>
  <si>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</si>
  <si>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</si>
  <si>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</si>
  <si>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</si>
  <si>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</si>
  <si>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</si>
  <si>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</si>
  <si>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</si>
  <si>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</si>
  <si>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</si>
  <si>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</si>
  <si>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</si>
  <si>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</si>
  <si>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</si>
  <si>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</si>
  <si>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</si>
  <si>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</si>
  <si>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</si>
  <si>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</si>
  <si>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</si>
  <si>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</si>
  <si>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</si>
  <si>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</si>
  <si>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</si>
  <si>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</si>
  <si>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</si>
  <si>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</si>
  <si>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</si>
  <si>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</si>
  <si>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</si>
  <si>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</si>
  <si>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</si>
  <si>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</si>
  <si>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</si>
  <si>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</si>
  <si>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</si>
  <si>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</si>
  <si>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</si>
  <si>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</si>
  <si>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</si>
  <si>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</si>
  <si>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</si>
  <si>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</si>
  <si>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</si>
  <si>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</si>
  <si>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</si>
  <si>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</si>
  <si>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</si>
  <si>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</si>
  <si>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</si>
  <si>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</si>
  <si>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</si>
  <si>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</si>
  <si>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</si>
  <si>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</si>
  <si>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</si>
  <si>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</si>
  <si>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</si>
  <si>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</si>
  <si>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</si>
  <si>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</si>
  <si>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</si>
  <si>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</si>
  <si>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</si>
  <si>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</si>
  <si>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</si>
  <si>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</si>
  <si>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</si>
  <si>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</si>
  <si>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</si>
  <si>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</si>
  <si>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</si>
  <si>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</si>
  <si>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</si>
  <si>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</si>
  <si>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</si>
  <si>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</si>
  <si>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</si>
  <si>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</si>
  <si>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</si>
  <si>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</si>
  <si>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</si>
  <si>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</si>
  <si>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</si>
  <si>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</si>
  <si>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</si>
  <si>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</si>
  <si>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</si>
  <si>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</si>
  <si>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</si>
  <si>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</si>
  <si>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</si>
  <si>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</si>
  <si>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</si>
  <si>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</si>
  <si>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</si>
  <si>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</si>
  <si>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</si>
  <si>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</si>
  <si>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</si>
  <si>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</si>
  <si>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</si>
  <si>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</si>
  <si>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</si>
  <si>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</si>
  <si>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</si>
  <si>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</si>
  <si>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</si>
  <si>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</si>
  <si>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</si>
  <si>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</si>
  <si>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</si>
  <si>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</si>
  <si>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</si>
  <si>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</si>
  <si>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</si>
  <si>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</si>
  <si>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</si>
  <si>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</si>
  <si>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</si>
  <si>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</si>
  <si>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</si>
  <si>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</si>
  <si>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</si>
  <si>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</si>
  <si>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</si>
  <si>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</si>
  <si>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</si>
  <si>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</si>
  <si>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</si>
  <si>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</si>
  <si>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</si>
  <si>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</si>
  <si>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</si>
  <si>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</si>
  <si>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</si>
  <si>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</si>
  <si>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</si>
  <si>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</si>
  <si>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</si>
  <si>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</si>
  <si>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</si>
  <si>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</si>
  <si>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</si>
  <si>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</si>
  <si>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</si>
  <si>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</si>
  <si>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</si>
  <si>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</si>
  <si>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</si>
  <si>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</si>
  <si>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</si>
  <si>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</si>
  <si>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</si>
  <si>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</si>
  <si>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</si>
  <si>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</si>
  <si>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</si>
  <si>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</si>
  <si>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</si>
  <si>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</si>
  <si>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</si>
  <si>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</si>
  <si>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</si>
  <si>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</si>
  <si>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</si>
  <si>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</si>
  <si>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</si>
  <si>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</si>
  <si>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</si>
  <si>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</si>
  <si>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</si>
  <si>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</si>
  <si>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</si>
  <si>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</si>
  <si>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</si>
  <si>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</si>
  <si>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</si>
  <si>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</si>
  <si>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</si>
  <si>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</si>
  <si>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</si>
  <si>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</si>
  <si>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</si>
  <si>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</si>
  <si>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</si>
  <si>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</si>
  <si>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</si>
  <si>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</si>
  <si>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</si>
  <si>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</si>
  <si>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</si>
  <si>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</si>
  <si>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</si>
  <si>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</si>
  <si>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</si>
  <si>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</si>
  <si>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</si>
  <si>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</si>
  <si>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</si>
  <si>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</si>
  <si>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</si>
  <si>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</si>
  <si>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</si>
  <si>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</si>
  <si>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</si>
  <si>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</si>
  <si>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</si>
  <si>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</si>
  <si>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</si>
  <si>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</si>
  <si>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</si>
  <si>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</si>
  <si>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</si>
  <si>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</si>
  <si>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</si>
  <si>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</si>
  <si>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</si>
  <si>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</si>
  <si>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</si>
  <si>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</si>
  <si>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</si>
  <si>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</si>
  <si>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</si>
  <si>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</si>
  <si>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</si>
  <si>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</si>
  <si>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</si>
  <si>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</si>
  <si>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</si>
  <si>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</si>
  <si>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</si>
  <si>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</si>
  <si>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</si>
  <si>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</si>
  <si>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</si>
  <si>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</si>
  <si>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</si>
  <si>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</si>
  <si>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</si>
  <si>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</si>
  <si>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</si>
  <si>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</si>
  <si>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</si>
  <si>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</si>
  <si>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</si>
  <si>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</si>
  <si>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</si>
  <si>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</si>
  <si>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</si>
  <si>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</si>
  <si>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</si>
  <si>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</si>
  <si>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</si>
  <si>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</si>
  <si>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</si>
  <si>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</si>
  <si>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</si>
  <si>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</si>
  <si>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</si>
  <si>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</si>
  <si>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</si>
  <si>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</si>
  <si>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</si>
  <si>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</si>
  <si>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</si>
  <si>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</si>
  <si>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</si>
  <si>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</si>
  <si>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</si>
  <si>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</si>
  <si>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</si>
  <si>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</si>
  <si>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</si>
  <si>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</si>
  <si>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</si>
  <si>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</si>
  <si>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</si>
  <si>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</si>
  <si>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</si>
  <si>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</si>
  <si>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</si>
  <si>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</si>
  <si>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</si>
  <si>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</si>
  <si>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</si>
  <si>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</si>
  <si>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</si>
  <si>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</si>
  <si>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</si>
  <si>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</si>
  <si>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</si>
  <si>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</si>
  <si>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</si>
  <si>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</si>
  <si>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</si>
  <si>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</si>
  <si>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</si>
  <si>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</si>
  <si>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</si>
  <si>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</si>
  <si>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</si>
  <si>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</si>
  <si>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</si>
  <si>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</si>
  <si>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</si>
  <si>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</si>
  <si>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</si>
  <si>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</si>
  <si>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</si>
  <si>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</si>
  <si>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</si>
  <si>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</si>
  <si>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</si>
  <si>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</si>
  <si>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</si>
  <si>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</si>
  <si>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</si>
  <si>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</si>
  <si>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</si>
  <si>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</si>
  <si>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</si>
  <si>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</si>
  <si>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</si>
  <si>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</si>
  <si>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</si>
  <si>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</si>
  <si>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</si>
  <si>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</si>
  <si>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</si>
  <si>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</si>
  <si>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</si>
  <si>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</si>
  <si>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</si>
  <si>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</si>
  <si>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</si>
  <si>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</si>
  <si>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</si>
  <si>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</si>
  <si>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</si>
  <si>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</si>
  <si>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</si>
  <si>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</si>
  <si>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</si>
  <si>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</si>
  <si>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</si>
  <si>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</si>
  <si>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</si>
  <si>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</si>
  <si>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</si>
  <si>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</si>
  <si>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</si>
  <si>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</si>
  <si>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</si>
  <si>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</si>
  <si>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</si>
  <si>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</si>
  <si>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</si>
  <si>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</si>
  <si>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</si>
  <si>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</si>
  <si>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</si>
  <si>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</si>
  <si>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</si>
  <si>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</si>
  <si>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</si>
  <si>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</si>
  <si>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</si>
  <si>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</si>
  <si>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</si>
  <si>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</si>
  <si>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</si>
  <si>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</si>
  <si>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</si>
  <si>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</si>
  <si>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</si>
  <si>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</si>
  <si>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</si>
  <si>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</si>
  <si>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</si>
  <si>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</si>
  <si>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</si>
  <si>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</si>
  <si>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</si>
  <si>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</si>
  <si>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</si>
  <si>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</si>
  <si>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</si>
  <si>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</si>
  <si>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</si>
  <si>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</si>
  <si>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</si>
  <si>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</si>
  <si>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</si>
  <si>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</si>
  <si>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</si>
  <si>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</si>
  <si>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</si>
  <si>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</si>
  <si>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</si>
  <si>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</si>
  <si>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</si>
  <si>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</si>
  <si>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</si>
  <si>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</si>
  <si>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</si>
  <si>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</si>
  <si>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</si>
  <si>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</si>
  <si>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</si>
  <si>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</si>
  <si>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</si>
  <si>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</si>
  <si>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</si>
  <si>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</si>
  <si>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</si>
  <si>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</si>
  <si>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</si>
  <si>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</si>
  <si>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</si>
  <si>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</si>
  <si>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</si>
  <si>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</si>
  <si>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</si>
  <si>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</si>
  <si>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</si>
  <si>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</si>
  <si>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</si>
  <si>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</si>
  <si>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</si>
  <si>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</si>
  <si>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</si>
  <si>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</si>
  <si>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</si>
  <si>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</si>
  <si>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</si>
  <si>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</si>
  <si>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</si>
  <si>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</si>
  <si>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</si>
  <si>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</si>
  <si>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</si>
  <si>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</si>
  <si>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</si>
  <si>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</si>
  <si>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</si>
  <si>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</si>
  <si>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</si>
  <si>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</si>
  <si>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</si>
  <si>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</si>
  <si>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</si>
  <si>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</si>
  <si>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</si>
  <si>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</si>
  <si>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</si>
  <si>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</si>
  <si>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</si>
  <si>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</si>
  <si>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</si>
  <si>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</si>
  <si>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</si>
  <si>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</si>
  <si>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</si>
  <si>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</si>
  <si>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</si>
  <si>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</si>
  <si>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</si>
  <si>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</si>
  <si>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</si>
  <si>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</si>
  <si>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</si>
  <si>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</si>
  <si>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</si>
  <si>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</si>
  <si>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</si>
  <si>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</si>
  <si>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</si>
  <si>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</si>
  <si>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</si>
  <si>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</si>
  <si>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</si>
  <si>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</si>
  <si>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</si>
  <si>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</si>
  <si>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</si>
  <si>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</si>
  <si>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</si>
  <si>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</si>
  <si>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</si>
  <si>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</si>
  <si>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</si>
  <si>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</si>
  <si>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</si>
  <si>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</si>
  <si>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</si>
  <si>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</si>
  <si>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</si>
  <si>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</si>
  <si>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</si>
  <si>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</si>
  <si>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</si>
  <si>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</si>
  <si>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</si>
  <si>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</si>
  <si>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</si>
  <si>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</si>
  <si>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</si>
  <si>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</si>
  <si>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</si>
  <si>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</si>
  <si>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</si>
  <si>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</si>
  <si>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</si>
  <si>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</si>
  <si>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</si>
  <si>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</si>
  <si>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</si>
  <si>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</si>
  <si>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</si>
  <si>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</si>
  <si>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</si>
  <si>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</si>
  <si>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</si>
  <si>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</si>
  <si>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</si>
  <si>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</si>
  <si>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</si>
  <si>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</si>
  <si>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</si>
  <si>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</si>
  <si>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</si>
  <si>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</si>
  <si>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</si>
  <si>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</si>
  <si>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</si>
  <si>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</si>
  <si>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</si>
  <si>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</si>
  <si>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</si>
  <si>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</si>
  <si>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</si>
  <si>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</si>
  <si>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</si>
  <si>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</si>
  <si>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</si>
  <si>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</si>
  <si>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</si>
  <si>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</si>
  <si>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</si>
  <si>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</si>
  <si>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</si>
  <si>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</si>
  <si>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</si>
  <si>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</si>
  <si>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</si>
  <si>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</si>
  <si>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</si>
  <si>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</si>
  <si>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</si>
  <si>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</si>
  <si>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</si>
  <si>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</si>
  <si>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</si>
  <si>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</si>
  <si>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</si>
  <si>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</si>
  <si>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</si>
  <si>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</si>
  <si>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</si>
  <si>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</si>
  <si>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</si>
  <si>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</si>
  <si>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</si>
  <si>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</si>
  <si>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</si>
  <si>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</si>
  <si>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</si>
  <si>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</si>
  <si>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</si>
  <si>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</si>
  <si>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</si>
  <si>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</si>
  <si>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</si>
  <si>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</si>
  <si>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</si>
  <si>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</si>
  <si>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</si>
  <si>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</si>
  <si>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</si>
  <si>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</si>
  <si>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</si>
  <si>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</si>
  <si>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</si>
  <si>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</si>
  <si>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</si>
  <si>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</si>
  <si>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</si>
  <si>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</si>
  <si>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</si>
  <si>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</si>
  <si>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</si>
  <si>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</si>
  <si>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</si>
  <si>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</si>
  <si>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</si>
  <si>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</si>
  <si>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</si>
  <si>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</si>
  <si>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</si>
  <si>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</si>
  <si>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</si>
  <si>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</si>
  <si>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</si>
  <si>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</si>
  <si>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</si>
  <si>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</si>
  <si>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</si>
  <si>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</si>
  <si>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</si>
  <si>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</si>
  <si>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</si>
  <si>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</si>
  <si>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</si>
  <si>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</si>
  <si>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</si>
  <si>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</si>
  <si>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</si>
  <si>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</si>
  <si>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</si>
  <si>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</si>
  <si>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</si>
  <si>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</si>
  <si>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</si>
  <si>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</si>
  <si>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</si>
  <si>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</si>
  <si>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</si>
  <si>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</si>
  <si>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</si>
  <si>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</si>
  <si>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</si>
  <si>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</si>
  <si>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</si>
  <si>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</si>
  <si>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</si>
  <si>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</si>
  <si>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</si>
  <si>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</si>
  <si>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</si>
  <si>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</si>
  <si>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</si>
  <si>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</si>
  <si>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</si>
  <si>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</si>
  <si>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</si>
  <si>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</si>
  <si>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</si>
  <si>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</si>
  <si>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</si>
  <si>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</si>
  <si>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</si>
  <si>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</si>
  <si>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</si>
  <si>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</si>
  <si>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</si>
  <si>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</si>
  <si>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</si>
  <si>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</si>
  <si>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</si>
  <si>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</si>
  <si>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</si>
  <si>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</si>
  <si>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</si>
  <si>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</si>
  <si>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</si>
  <si>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</si>
  <si>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</si>
  <si>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</si>
  <si>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</si>
  <si>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</si>
  <si>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</si>
  <si>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</si>
  <si>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</si>
  <si>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</si>
  <si>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</si>
  <si>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</si>
  <si>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</si>
  <si>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</si>
  <si>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</si>
  <si>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</si>
  <si>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</si>
  <si>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</si>
  <si>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</si>
  <si>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</si>
  <si>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</si>
  <si>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</si>
  <si>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</si>
  <si>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</si>
  <si>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</si>
  <si>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</si>
  <si>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</si>
  <si>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</si>
  <si>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</si>
  <si>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</si>
  <si>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</si>
  <si>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</si>
  <si>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</si>
  <si>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</si>
  <si>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</si>
  <si>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</si>
  <si>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</si>
  <si>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</si>
  <si>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</si>
  <si>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</si>
  <si>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</si>
  <si>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</si>
  <si>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</si>
  <si>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</si>
  <si>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</si>
  <si>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</si>
  <si>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</si>
  <si>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</si>
  <si>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</si>
  <si>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</si>
  <si>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</si>
  <si>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</si>
  <si>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</si>
  <si>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</si>
  <si>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</si>
  <si>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</si>
  <si>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</si>
  <si>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</si>
  <si>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</si>
  <si>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</si>
  <si>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</si>
  <si>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</si>
  <si>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</si>
  <si>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</si>
  <si>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</si>
  <si>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</si>
  <si>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</si>
  <si>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</si>
  <si>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</si>
  <si>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</si>
  <si>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</si>
  <si>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</si>
  <si>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</si>
  <si>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</si>
  <si>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</si>
  <si>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</si>
  <si>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</si>
  <si>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</si>
  <si>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</si>
  <si>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</si>
  <si>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</si>
  <si>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</si>
  <si>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</si>
  <si>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</si>
  <si>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</si>
  <si>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</si>
  <si>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</si>
  <si>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</si>
  <si>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</si>
  <si>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</si>
  <si>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</si>
  <si>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</si>
  <si>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</si>
  <si>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</si>
  <si>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</si>
  <si>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</si>
  <si>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</si>
  <si>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</si>
  <si>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</si>
  <si>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</si>
  <si>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</si>
  <si>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</si>
  <si>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</si>
  <si>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</si>
  <si>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</si>
  <si>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</si>
  <si>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</si>
  <si>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</si>
  <si>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</si>
  <si>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</si>
  <si>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</si>
  <si>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</si>
  <si>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</si>
  <si>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</si>
  <si>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</si>
  <si>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</si>
  <si>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</si>
  <si>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</si>
  <si>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</si>
  <si>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</si>
  <si>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</si>
  <si>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</si>
  <si>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</si>
  <si>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</si>
  <si>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</si>
  <si>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</si>
  <si>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</si>
  <si>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</si>
  <si>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</si>
  <si>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</si>
  <si>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</si>
  <si>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</si>
  <si>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</si>
  <si>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</si>
  <si>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</si>
  <si>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</si>
  <si>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</si>
  <si>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</si>
  <si>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</si>
  <si>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</si>
  <si>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</si>
  <si>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</si>
  <si>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</si>
  <si>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</si>
  <si>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</si>
  <si>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</si>
  <si>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</si>
  <si>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</si>
  <si>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</si>
  <si>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</si>
  <si>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</si>
  <si>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</si>
  <si>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</si>
  <si>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</si>
  <si>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</si>
  <si>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</si>
  <si>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</si>
  <si>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</si>
  <si>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</si>
  <si>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</si>
  <si>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</si>
  <si>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</si>
  <si>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</si>
  <si>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</si>
  <si>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</si>
  <si>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</si>
  <si>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</si>
  <si>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</si>
  <si>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</si>
  <si>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</si>
  <si>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</si>
  <si>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</si>
  <si>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</si>
  <si>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</si>
  <si>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</si>
  <si>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</si>
  <si>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</si>
  <si>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</si>
  <si>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</si>
  <si>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</si>
  <si>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</si>
  <si>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</si>
  <si>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</si>
  <si>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</si>
  <si>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</si>
  <si>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</si>
  <si>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</si>
  <si>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</si>
  <si>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</si>
  <si>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</si>
  <si>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</si>
  <si>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</si>
  <si>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</si>
  <si>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</si>
  <si>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</si>
  <si>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</si>
  <si>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</si>
  <si>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</si>
  <si>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</si>
  <si>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</si>
  <si>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</si>
  <si>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</si>
  <si>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</si>
  <si>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</si>
  <si>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</si>
  <si>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</si>
  <si>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</si>
  <si>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</si>
  <si>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</si>
  <si>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</si>
  <si>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</si>
  <si>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</si>
  <si>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</si>
  <si>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</si>
  <si>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</si>
  <si>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</si>
  <si>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</si>
  <si>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</si>
  <si>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</si>
  <si>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</si>
  <si>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</si>
  <si>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</si>
  <si>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</si>
  <si>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</si>
  <si>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</si>
  <si>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</si>
  <si>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</si>
  <si>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</si>
  <si>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</si>
  <si>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</si>
  <si>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</si>
  <si>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</si>
  <si>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</si>
  <si>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</si>
  <si>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</si>
  <si>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</si>
  <si>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</si>
  <si>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</si>
  <si>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</si>
  <si>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</si>
  <si>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</si>
  <si>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</si>
  <si>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</si>
  <si>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</si>
  <si>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</si>
  <si>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</si>
  <si>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</si>
  <si>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</si>
  <si>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</si>
  <si>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</si>
  <si>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</si>
  <si>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</si>
  <si>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</si>
  <si>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</si>
  <si>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</si>
  <si>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</si>
  <si>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</si>
  <si>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</si>
  <si>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</si>
  <si>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</si>
  <si>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</si>
  <si>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</si>
  <si>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</si>
  <si>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</si>
  <si>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</si>
  <si>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</si>
  <si>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</si>
  <si>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</si>
  <si>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</si>
  <si>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</si>
  <si>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</si>
  <si>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</si>
  <si>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</si>
  <si>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</si>
  <si>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</si>
  <si>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</si>
  <si>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</si>
  <si>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</si>
  <si>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</si>
  <si>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</si>
  <si>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</si>
  <si>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</si>
  <si>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</si>
  <si>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</si>
  <si>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</si>
  <si>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</si>
  <si>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</si>
  <si>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</si>
  <si>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</si>
  <si>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</si>
  <si>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</si>
  <si>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</si>
  <si>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</si>
  <si>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</si>
  <si>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</si>
  <si>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</si>
  <si>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</si>
  <si>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</si>
  <si>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</si>
  <si>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</si>
  <si>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</si>
  <si>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</si>
  <si>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</si>
  <si>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</si>
  <si>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</si>
  <si>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</si>
  <si>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</si>
  <si>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</si>
  <si>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</si>
  <si>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</si>
  <si>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</si>
  <si>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</si>
  <si>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</si>
  <si>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</si>
  <si>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</si>
  <si>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</si>
  <si>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</si>
  <si>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</si>
  <si>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</si>
  <si>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</si>
  <si>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</si>
  <si>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</si>
  <si>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</si>
  <si>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</si>
  <si>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</si>
  <si>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</si>
  <si>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</si>
  <si>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</si>
  <si>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</si>
  <si>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</si>
  <si>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</si>
  <si>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</si>
  <si>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</si>
  <si>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</si>
  <si>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</si>
  <si>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</si>
  <si>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</si>
  <si>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</si>
  <si>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</si>
  <si>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</si>
  <si>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</si>
  <si>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</si>
  <si>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</si>
  <si>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</si>
  <si>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</si>
  <si>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</si>
  <si>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</si>
  <si>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</si>
  <si>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</si>
  <si>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</si>
  <si>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</si>
  <si>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</si>
  <si>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</si>
  <si>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</si>
  <si>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</si>
  <si>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</si>
  <si>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</si>
  <si>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</si>
  <si>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</si>
  <si>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</si>
  <si>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</si>
  <si>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</si>
  <si>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</si>
  <si>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</si>
  <si>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</si>
  <si>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</si>
  <si>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</si>
  <si>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</si>
  <si>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</si>
  <si>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</si>
  <si>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</si>
  <si>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</si>
  <si>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</si>
  <si>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</si>
  <si>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</si>
  <si>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</si>
  <si>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</si>
  <si>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</si>
  <si>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</si>
  <si>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</si>
  <si>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</si>
  <si>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</si>
  <si>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</si>
  <si>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</si>
  <si>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</si>
  <si>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</si>
  <si>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</si>
  <si>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</si>
  <si>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</si>
  <si>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</si>
  <si>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</si>
  <si>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</si>
  <si>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</si>
  <si>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</si>
  <si>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</si>
  <si>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</si>
  <si>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</si>
  <si>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</si>
  <si>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</si>
  <si>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</si>
  <si>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</si>
  <si>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</si>
  <si>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</si>
  <si>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</si>
  <si>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</si>
  <si>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</si>
  <si>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</si>
  <si>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</si>
  <si>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</si>
  <si>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</si>
  <si>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</si>
  <si>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</si>
  <si>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</si>
  <si>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</si>
  <si>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</si>
  <si>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</si>
  <si>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</si>
  <si>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</si>
  <si>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</si>
  <si>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</si>
  <si>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</si>
  <si>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</si>
  <si>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</si>
  <si>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</si>
  <si>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</si>
  <si>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</si>
  <si>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</si>
  <si>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</si>
  <si>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</si>
  <si>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</si>
  <si>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</si>
  <si>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</si>
  <si>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</si>
  <si>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</si>
  <si>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</si>
  <si>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</si>
  <si>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</si>
  <si>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</si>
  <si>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</si>
  <si>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</si>
  <si>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</si>
  <si>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</si>
  <si>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</si>
  <si>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</si>
  <si>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</si>
  <si>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</si>
  <si>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</si>
  <si>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</si>
  <si>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</si>
  <si>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</si>
  <si>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</si>
  <si>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</si>
  <si>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</si>
  <si>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</si>
  <si>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</si>
  <si>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</si>
  <si>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</si>
  <si>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</si>
  <si>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</si>
  <si>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</si>
  <si>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</si>
  <si>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</si>
  <si>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</si>
  <si>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</si>
  <si>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</si>
  <si>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</si>
  <si>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</si>
  <si>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</si>
  <si>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</si>
  <si>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</si>
  <si>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</si>
  <si>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</si>
  <si>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</si>
  <si>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</si>
  <si>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</si>
  <si>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</si>
  <si>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</si>
  <si>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</si>
  <si>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</si>
  <si>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</si>
  <si>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</si>
  <si>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</si>
  <si>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</si>
  <si>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</si>
  <si>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</si>
  <si>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</si>
  <si>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</si>
  <si>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</si>
  <si>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</si>
  <si>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</si>
  <si>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</si>
  <si>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</si>
  <si>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</si>
  <si>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</si>
  <si>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</si>
  <si>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</si>
  <si>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</si>
  <si>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</si>
  <si>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</si>
  <si>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</si>
  <si>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</si>
  <si>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</si>
  <si>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</si>
  <si>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</si>
  <si>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</si>
  <si>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</si>
  <si>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</si>
  <si>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</si>
  <si>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</si>
  <si>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</si>
  <si>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</si>
  <si>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</si>
  <si>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</si>
  <si>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</si>
  <si>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</si>
  <si>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</si>
  <si>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</si>
  <si>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</si>
  <si>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</si>
  <si>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</si>
  <si>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</si>
  <si>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</si>
  <si>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</si>
  <si>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</si>
  <si>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</si>
  <si>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</si>
  <si>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</si>
  <si>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</si>
  <si>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</si>
  <si>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</si>
  <si>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</si>
  <si>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</si>
  <si>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</si>
  <si>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</si>
  <si>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</si>
  <si>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</si>
  <si>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</si>
  <si>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</si>
  <si>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</si>
  <si>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</si>
  <si>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</si>
  <si>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</si>
  <si>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</si>
  <si>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</si>
  <si>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</si>
  <si>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</si>
  <si>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</si>
  <si>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</si>
  <si>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</si>
  <si>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</si>
  <si>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</si>
  <si>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</si>
  <si>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</si>
  <si>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</si>
  <si>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</si>
  <si>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</si>
  <si>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</si>
  <si>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</si>
  <si>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</si>
  <si>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</si>
  <si>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</si>
  <si>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</si>
  <si>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</si>
  <si>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</si>
  <si>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</si>
  <si>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</si>
  <si>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</si>
  <si>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</si>
  <si>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</si>
  <si>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</si>
  <si>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</si>
  <si>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</si>
  <si>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</si>
  <si>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</si>
  <si>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</si>
  <si>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</si>
  <si>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</si>
  <si>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</si>
  <si>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</si>
  <si>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</si>
  <si>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</si>
  <si>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</si>
  <si>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</si>
  <si>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</si>
  <si>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</si>
  <si>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</si>
  <si>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</si>
  <si>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</si>
  <si>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</si>
  <si>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</si>
  <si>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</si>
  <si>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</si>
  <si>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</si>
  <si>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</si>
  <si>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</si>
  <si>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</si>
  <si>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</si>
  <si>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</si>
  <si>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</si>
  <si>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</si>
  <si>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</si>
  <si>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</si>
  <si>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</si>
  <si>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</si>
  <si>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</si>
  <si>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</si>
  <si>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</si>
  <si>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</si>
  <si>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</si>
  <si>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</si>
  <si>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</si>
  <si>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</si>
  <si>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</si>
  <si>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</si>
  <si>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</si>
  <si>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</si>
  <si>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</si>
  <si>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</si>
  <si>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</si>
  <si>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</si>
  <si>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</si>
  <si>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</si>
  <si>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</si>
  <si>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</si>
  <si>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</si>
  <si>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</si>
  <si>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</si>
  <si>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</si>
  <si>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</si>
  <si>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</si>
  <si>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</si>
  <si>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</si>
  <si>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</si>
  <si>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</si>
  <si>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</si>
  <si>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</si>
  <si>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</si>
  <si>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</si>
  <si>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</si>
  <si>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</si>
  <si>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</si>
  <si>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</si>
  <si>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</si>
  <si>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</si>
  <si>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</si>
  <si>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</si>
  <si>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</si>
  <si>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</si>
  <si>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</si>
  <si>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</si>
  <si>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</si>
  <si>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</si>
  <si>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</si>
  <si>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</si>
  <si>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</si>
  <si>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</si>
  <si>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</si>
  <si>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</si>
  <si>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</si>
  <si>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</si>
  <si>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</si>
  <si>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</si>
  <si>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</si>
  <si>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</si>
  <si>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</si>
  <si>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</si>
  <si>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</si>
  <si>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</si>
  <si>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</si>
  <si>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</si>
  <si>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</si>
  <si>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</si>
  <si>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</si>
  <si>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</si>
  <si>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</si>
  <si>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</si>
  <si>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</si>
  <si>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</si>
  <si>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</si>
  <si>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</si>
  <si>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</si>
  <si>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</si>
  <si>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</si>
  <si>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</si>
  <si>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</si>
  <si>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</si>
  <si>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</si>
  <si>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</si>
  <si>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</si>
  <si>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</si>
  <si>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</si>
  <si>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</si>
  <si>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</si>
  <si>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</si>
  <si>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</si>
  <si>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</si>
  <si>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</si>
  <si>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</si>
  <si>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</si>
  <si>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</si>
  <si>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</si>
  <si>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</si>
  <si>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</si>
  <si>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</si>
  <si>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</si>
  <si>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</si>
  <si>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</si>
  <si>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</si>
  <si>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</si>
  <si>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</si>
  <si>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</si>
  <si>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</si>
  <si>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</si>
  <si>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</si>
  <si>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</si>
  <si>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</si>
  <si>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</si>
  <si>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</si>
  <si>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</si>
  <si>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</si>
  <si>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</si>
  <si>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</si>
  <si>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</si>
  <si>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</si>
  <si>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</si>
  <si>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</si>
  <si>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</si>
  <si>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</si>
  <si>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</si>
  <si>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</si>
  <si>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</si>
  <si>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</si>
  <si>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</si>
  <si>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</si>
  <si>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</si>
  <si>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</si>
  <si>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</si>
  <si>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</si>
  <si>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</si>
  <si>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</si>
  <si>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</si>
  <si>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</si>
  <si>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</si>
  <si>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</si>
  <si>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</si>
  <si>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</si>
  <si>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</si>
  <si>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</si>
  <si>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</si>
  <si>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</si>
  <si>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</si>
  <si>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</si>
  <si>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</si>
  <si>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</si>
  <si>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</si>
  <si>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</si>
  <si>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</si>
  <si>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</si>
  <si>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</si>
  <si>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</si>
  <si>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</si>
  <si>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</si>
  <si>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</si>
  <si>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</si>
  <si>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</si>
  <si>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</si>
  <si>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</si>
  <si>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</si>
  <si>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</si>
  <si>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</si>
  <si>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</si>
  <si>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</si>
  <si>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</si>
  <si>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</si>
  <si>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</si>
  <si>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</si>
  <si>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</si>
  <si>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</si>
  <si>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</si>
  <si>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</si>
  <si>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</si>
  <si>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</si>
  <si>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</si>
  <si>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</si>
  <si>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</si>
  <si>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</si>
  <si>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</si>
  <si>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</si>
  <si>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</si>
  <si>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</si>
  <si>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</si>
  <si>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</si>
  <si>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</si>
  <si>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</si>
  <si>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</si>
  <si>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</si>
  <si>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</si>
  <si>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</si>
  <si>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</si>
  <si>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</si>
  <si>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</si>
  <si>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</si>
  <si>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</si>
  <si>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</si>
  <si>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</si>
  <si>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</si>
  <si>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</si>
  <si>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</si>
  <si>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</si>
  <si>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</si>
  <si>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</si>
  <si>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</si>
  <si>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</si>
  <si>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</si>
  <si>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</si>
  <si>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</si>
  <si>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</si>
  <si>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</si>
  <si>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</si>
  <si>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</si>
  <si>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</si>
  <si>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</si>
  <si>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</si>
  <si>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</si>
  <si>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</si>
  <si>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</si>
  <si>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</si>
  <si>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</si>
  <si>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</si>
  <si>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</si>
  <si>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</si>
  <si>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</si>
  <si>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</si>
  <si>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</si>
  <si>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</si>
  <si>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</si>
  <si>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</si>
  <si>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</si>
  <si>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</si>
  <si>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</si>
  <si>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</si>
  <si>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</si>
  <si>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</si>
  <si>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</si>
  <si>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</si>
  <si>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</si>
  <si>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</si>
  <si>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</si>
  <si>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</si>
  <si>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</si>
  <si>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</si>
  <si>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</si>
  <si>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</si>
  <si>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</si>
  <si>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</si>
  <si>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</si>
  <si>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</si>
  <si>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</si>
  <si>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</si>
  <si>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</si>
  <si>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</si>
  <si>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</si>
  <si>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</si>
  <si>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</si>
  <si>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</si>
  <si>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</si>
  <si>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</si>
  <si>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</si>
  <si>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</si>
  <si>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</si>
  <si>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</si>
  <si>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</si>
  <si>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</si>
  <si>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</si>
  <si>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</si>
  <si>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</si>
  <si>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</si>
  <si>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</si>
  <si>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</si>
  <si>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</si>
  <si>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</si>
  <si>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</si>
  <si>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</si>
  <si>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</si>
  <si>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</si>
  <si>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</si>
  <si>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</si>
  <si>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</si>
  <si>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</si>
  <si>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</si>
  <si>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</si>
  <si>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</si>
  <si>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</si>
  <si>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</si>
  <si>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</si>
  <si>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</si>
  <si>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</si>
  <si>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</si>
  <si>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</si>
  <si>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</si>
  <si>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</si>
  <si>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</si>
  <si>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</si>
  <si>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</si>
  <si>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</si>
  <si>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</si>
  <si>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</si>
  <si>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</si>
  <si>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</si>
  <si>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</si>
  <si>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</si>
  <si>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</si>
  <si>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</si>
  <si>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</si>
  <si>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</si>
  <si>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</si>
  <si>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</si>
  <si>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</si>
  <si>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</si>
  <si>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</si>
  <si>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</si>
  <si>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</si>
  <si>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</si>
  <si>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</si>
  <si>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</si>
  <si>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</si>
  <si>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</si>
  <si>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</si>
  <si>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</si>
  <si>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</si>
  <si>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</si>
  <si>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</si>
  <si>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</si>
  <si>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</si>
  <si>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</si>
  <si>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</si>
  <si>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</si>
  <si>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</si>
  <si>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</si>
  <si>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</si>
  <si>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</si>
  <si>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</si>
  <si>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</si>
  <si>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</si>
  <si>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</si>
  <si>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</si>
  <si>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</si>
  <si>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</si>
  <si>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</si>
  <si>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</si>
  <si>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</si>
  <si>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</si>
  <si>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</si>
  <si>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</si>
  <si>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</si>
  <si>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</si>
  <si>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</si>
  <si>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</si>
  <si>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</si>
  <si>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</si>
  <si>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</si>
  <si>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</si>
  <si>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</si>
  <si>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</si>
  <si>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</si>
  <si>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</si>
  <si>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</si>
  <si>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</si>
  <si>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</si>
  <si>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</si>
  <si>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</si>
  <si>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</si>
  <si>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</si>
  <si>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</si>
  <si>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</si>
  <si>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</si>
  <si>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</si>
  <si>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</si>
  <si>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</si>
  <si>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</si>
  <si>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</si>
  <si>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</si>
  <si>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</si>
  <si>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</si>
  <si>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</si>
  <si>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</si>
  <si>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</si>
  <si>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</si>
  <si>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</si>
  <si>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</si>
  <si>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</si>
  <si>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</si>
  <si>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</si>
  <si>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</si>
  <si>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</si>
  <si>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</si>
  <si>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</si>
  <si>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</si>
  <si>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</si>
  <si>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</si>
  <si>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</si>
  <si>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</si>
  <si>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</si>
  <si>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</si>
  <si>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</si>
  <si>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</si>
  <si>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</si>
  <si>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</si>
  <si>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</si>
  <si>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</si>
  <si>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</si>
  <si>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</si>
  <si>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</si>
  <si>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</si>
  <si>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</si>
  <si>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</si>
  <si>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</si>
  <si>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</si>
  <si>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</si>
  <si>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</si>
  <si>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</si>
  <si>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</si>
  <si>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</si>
  <si>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</si>
  <si>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</si>
  <si>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</si>
  <si>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</si>
  <si>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</si>
  <si>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</si>
  <si>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</si>
  <si>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</si>
  <si>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</si>
  <si>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</si>
  <si>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</si>
  <si>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</si>
  <si>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</si>
  <si>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</si>
  <si>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</si>
  <si>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</si>
  <si>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</si>
  <si>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</si>
  <si>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</si>
  <si>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</si>
  <si>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</si>
  <si>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</si>
  <si>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</si>
  <si>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</si>
  <si>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</si>
  <si>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</si>
  <si>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</si>
  <si>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</si>
  <si>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</si>
  <si>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</si>
  <si>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</si>
  <si>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</si>
  <si>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</si>
  <si>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</si>
  <si>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</si>
  <si>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</si>
  <si>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</si>
  <si>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</si>
  <si>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</si>
  <si>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</si>
  <si>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</si>
  <si>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</si>
  <si>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</si>
  <si>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</si>
  <si>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</si>
  <si>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</si>
  <si>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</si>
  <si>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</si>
  <si>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</si>
  <si>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</si>
  <si>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</si>
  <si>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</si>
  <si>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</si>
  <si>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</si>
  <si>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</si>
  <si>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</si>
  <si>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</si>
  <si>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</si>
  <si>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</si>
  <si>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</si>
  <si>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</si>
  <si>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</si>
  <si>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</si>
  <si>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</si>
  <si>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</si>
  <si>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</si>
  <si>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</si>
  <si>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</si>
  <si>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</si>
  <si>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</si>
  <si>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</si>
  <si>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</si>
  <si>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</si>
  <si>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</si>
  <si>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</si>
  <si>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</si>
  <si>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</si>
  <si>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</si>
  <si>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</si>
  <si>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</si>
  <si>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</si>
  <si>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</si>
  <si>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</si>
  <si>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</si>
  <si>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</si>
  <si>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</si>
  <si>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</si>
  <si>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</si>
  <si>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</si>
  <si>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</si>
  <si>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</si>
  <si>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</si>
  <si>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</si>
  <si>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</si>
  <si>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</si>
  <si>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</si>
  <si>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</si>
  <si>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</si>
  <si>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</si>
  <si>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</si>
  <si>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</si>
  <si>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</si>
  <si>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</si>
  <si>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</si>
  <si>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</si>
  <si>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</si>
  <si>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</si>
  <si>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</si>
  <si>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</si>
  <si>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</si>
  <si>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</si>
  <si>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</si>
  <si>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</si>
  <si>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</si>
  <si>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</si>
  <si>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</si>
  <si>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</si>
  <si>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</si>
  <si>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</si>
  <si>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</si>
  <si>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</si>
  <si>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</si>
  <si>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</si>
  <si>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</si>
  <si>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</si>
  <si>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</si>
  <si>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</si>
  <si>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</si>
  <si>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</si>
  <si>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</si>
  <si>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</si>
  <si>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</si>
  <si>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</si>
  <si>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</si>
  <si>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</si>
  <si>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</si>
  <si>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</si>
  <si>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</si>
  <si>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</si>
  <si>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</si>
  <si>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</si>
  <si>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</si>
  <si>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</si>
  <si>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</si>
  <si>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</si>
  <si>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</si>
  <si>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</si>
  <si>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</si>
  <si>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</si>
  <si>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</si>
  <si>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</si>
  <si>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</si>
  <si>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</si>
  <si>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</si>
  <si>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</si>
  <si>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</si>
  <si>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</si>
  <si>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</si>
  <si>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</si>
  <si>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</si>
  <si>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</si>
  <si>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</si>
  <si>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</si>
  <si>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</si>
  <si>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</si>
  <si>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</si>
  <si>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</si>
  <si>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</si>
  <si>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</si>
  <si>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</si>
  <si>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</si>
  <si>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</si>
  <si>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</si>
  <si>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</si>
  <si>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</si>
  <si>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</si>
  <si>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</si>
  <si>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</si>
  <si>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</si>
  <si>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</si>
  <si>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</si>
  <si>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</si>
  <si>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</si>
  <si>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</si>
  <si>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</si>
  <si>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</si>
  <si>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</si>
  <si>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</si>
  <si>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</si>
  <si>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</si>
  <si>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</si>
  <si>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</si>
  <si>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</si>
  <si>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</si>
  <si>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</si>
  <si>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</si>
  <si>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</si>
  <si>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</si>
  <si>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</si>
  <si>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</si>
  <si>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</si>
  <si>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</si>
  <si>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</si>
  <si>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</si>
  <si>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</si>
  <si>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</si>
  <si>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</si>
  <si>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</si>
  <si>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</si>
  <si>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</si>
  <si>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</si>
  <si>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</si>
  <si>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</si>
  <si>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</si>
  <si>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</si>
  <si>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</si>
  <si>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</si>
  <si>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</si>
  <si>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</si>
  <si>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</si>
  <si>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</si>
  <si>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</si>
  <si>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</si>
  <si>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</si>
  <si>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</si>
  <si>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</si>
  <si>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</si>
  <si>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</si>
  <si>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</si>
  <si>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</si>
  <si>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</si>
  <si>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</si>
  <si>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</si>
  <si>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</si>
  <si>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</si>
  <si>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</si>
  <si>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</si>
  <si>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</si>
  <si>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</si>
  <si>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</si>
  <si>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</si>
  <si>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</si>
  <si>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</si>
  <si>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</si>
  <si>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</si>
  <si>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</si>
  <si>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</si>
  <si>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</si>
  <si>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</si>
  <si>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</si>
  <si>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</si>
  <si>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</si>
  <si>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</si>
  <si>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</si>
  <si>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</si>
  <si>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</si>
  <si>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</si>
  <si>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</si>
  <si>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</si>
  <si>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</si>
  <si>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</si>
  <si>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</si>
  <si>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</si>
  <si>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</si>
  <si>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</si>
  <si>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</si>
  <si>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</si>
  <si>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</si>
  <si>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</si>
  <si>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</si>
  <si>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</si>
  <si>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</si>
  <si>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</si>
  <si>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</si>
  <si>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</si>
  <si>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</si>
  <si>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</si>
  <si>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</si>
  <si>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</si>
  <si>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</si>
  <si>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</si>
  <si>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</si>
  <si>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</si>
  <si>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</si>
  <si>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</si>
  <si>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</si>
  <si>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</si>
  <si>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</si>
  <si>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</si>
  <si>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</si>
  <si>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</si>
  <si>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</si>
  <si>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</si>
  <si>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</si>
  <si>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</si>
  <si>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</si>
  <si>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</si>
  <si>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</si>
  <si>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</si>
  <si>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</si>
  <si>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</si>
  <si>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</si>
  <si>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</si>
  <si>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</si>
  <si>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</si>
  <si>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</si>
  <si>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</si>
  <si>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</si>
  <si>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</si>
  <si>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</si>
  <si>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</si>
  <si>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</si>
  <si>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</si>
  <si>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</si>
  <si>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</si>
  <si>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</si>
  <si>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</si>
  <si>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</si>
  <si>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</si>
  <si>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</si>
  <si>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</si>
  <si>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</si>
  <si>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</si>
  <si>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</si>
  <si>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</si>
  <si>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</si>
  <si>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</si>
  <si>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</si>
  <si>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</si>
  <si>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</si>
  <si>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</si>
  <si>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</si>
  <si>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</si>
  <si>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</si>
  <si>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</si>
  <si>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</si>
  <si>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</si>
  <si>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</si>
  <si>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</si>
  <si>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</si>
  <si>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</si>
  <si>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</si>
  <si>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</si>
  <si>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</si>
  <si>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</si>
  <si>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</si>
  <si>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</si>
  <si>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</si>
  <si>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</si>
  <si>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</si>
  <si>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</si>
  <si>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</si>
  <si>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</si>
  <si>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</si>
  <si>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</si>
  <si>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</si>
  <si>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</si>
  <si>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</si>
  <si>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</si>
  <si>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</si>
  <si>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</si>
  <si>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</si>
  <si>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</si>
  <si>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</si>
  <si>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</si>
  <si>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</si>
  <si>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</si>
  <si>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</si>
  <si>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</si>
  <si>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</si>
  <si>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</si>
  <si>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</si>
  <si>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</si>
  <si>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</si>
  <si>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</si>
  <si>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</si>
  <si>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</si>
  <si>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</si>
  <si>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</si>
  <si>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</si>
  <si>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</si>
  <si>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</si>
  <si>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</si>
  <si>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</si>
  <si>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</si>
  <si>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</si>
  <si>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</si>
  <si>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</si>
  <si>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</si>
  <si>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</si>
  <si>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</si>
  <si>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</si>
  <si>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</si>
  <si>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</si>
  <si>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</si>
  <si>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</si>
  <si>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</si>
  <si>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</si>
  <si>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</si>
  <si>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</si>
  <si>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</si>
  <si>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</si>
  <si>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</si>
  <si>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</si>
  <si>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</si>
  <si>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</si>
  <si>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</si>
  <si>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</si>
  <si>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</si>
  <si>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</si>
  <si>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</si>
  <si>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</si>
  <si>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</si>
  <si>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</si>
  <si>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</si>
  <si>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</si>
  <si>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</si>
  <si>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</si>
  <si>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</si>
  <si>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</si>
  <si>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</si>
  <si>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</si>
  <si>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</si>
  <si>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</si>
  <si>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</si>
  <si>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</si>
  <si>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</si>
  <si>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</si>
  <si>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</si>
  <si>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</si>
  <si>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</si>
  <si>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</si>
  <si>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</si>
  <si>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</si>
  <si>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</si>
  <si>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</si>
  <si>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</si>
  <si>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</si>
  <si>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</si>
  <si>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</si>
  <si>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</si>
  <si>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</si>
  <si>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</si>
  <si>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</si>
  <si>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</si>
  <si>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</si>
  <si>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</si>
  <si>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</si>
  <si>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</si>
  <si>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</si>
  <si>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</si>
  <si>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</si>
  <si>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</si>
  <si>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</si>
  <si>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</si>
  <si>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</si>
  <si>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</si>
  <si>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</si>
  <si>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</si>
  <si>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</si>
  <si>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</si>
  <si>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</si>
  <si>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</si>
  <si>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</si>
  <si>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</si>
  <si>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</si>
  <si>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</si>
  <si>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</si>
  <si>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</si>
  <si>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</si>
  <si>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</si>
  <si>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</si>
  <si>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</si>
  <si>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</si>
  <si>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</si>
  <si>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</si>
  <si>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</si>
  <si>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</si>
  <si>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</si>
  <si>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</si>
  <si>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</si>
  <si>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</si>
  <si>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</si>
  <si>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</si>
  <si>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</si>
  <si>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</si>
  <si>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</si>
  <si>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</si>
  <si>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</si>
  <si>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</si>
  <si>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</si>
  <si>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</si>
  <si>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</si>
  <si>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</si>
  <si>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</si>
  <si>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</si>
  <si>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</si>
  <si>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</si>
  <si>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</si>
  <si>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</si>
  <si>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</si>
  <si>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</si>
  <si>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</si>
  <si>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</si>
  <si>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</si>
  <si>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</si>
  <si>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</si>
  <si>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</si>
  <si>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</si>
  <si>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</si>
  <si>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</si>
  <si>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</si>
  <si>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</si>
  <si>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</si>
  <si>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</si>
  <si>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</si>
  <si>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</si>
  <si>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</si>
  <si>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</si>
  <si>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</si>
  <si>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</si>
  <si>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</si>
  <si>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</si>
  <si>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</si>
  <si>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</si>
  <si>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</si>
  <si>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</si>
  <si>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</si>
  <si>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</si>
  <si>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</si>
  <si>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</si>
  <si>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</si>
  <si>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</si>
  <si>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</si>
  <si>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</si>
  <si>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</si>
  <si>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</si>
  <si>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</si>
  <si>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</si>
  <si>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</si>
  <si>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</si>
  <si>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</si>
  <si>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</si>
  <si>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</si>
  <si>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</si>
  <si>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</si>
  <si>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</si>
  <si>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</si>
  <si>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</si>
  <si>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</si>
  <si>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</si>
  <si>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</si>
  <si>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</si>
  <si>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</si>
  <si>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</si>
  <si>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</si>
  <si>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</si>
  <si>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</si>
  <si>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</si>
  <si>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</si>
  <si>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</si>
  <si>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</si>
  <si>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</si>
  <si>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</si>
  <si>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</si>
  <si>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</si>
  <si>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</si>
  <si>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</si>
  <si>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</si>
  <si>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</si>
  <si>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</si>
  <si>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</si>
  <si>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</si>
  <si>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</si>
  <si>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</si>
  <si>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</si>
  <si>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</si>
  <si>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</si>
  <si>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</si>
  <si>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</si>
  <si>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</si>
  <si>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</si>
  <si>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</si>
  <si>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</si>
  <si>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</si>
  <si>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</si>
  <si>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</si>
  <si>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</si>
  <si>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</si>
  <si>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</si>
  <si>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</si>
  <si>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</si>
  <si>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</si>
  <si>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</si>
  <si>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</si>
  <si>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</si>
  <si>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</si>
  <si>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</si>
  <si>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</si>
  <si>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</si>
  <si>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</si>
  <si>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</si>
  <si>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</si>
  <si>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</si>
  <si>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</si>
  <si>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</si>
  <si>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</si>
  <si>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</si>
  <si>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</si>
  <si>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</si>
  <si>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</si>
  <si>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</si>
  <si>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</si>
  <si>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</si>
  <si>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</si>
  <si>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</si>
  <si>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</si>
  <si>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</si>
  <si>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</si>
  <si>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</si>
  <si>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</si>
  <si>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</si>
  <si>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</si>
  <si>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</si>
  <si>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</si>
  <si>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</si>
  <si>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</si>
  <si>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</si>
  <si>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</si>
  <si>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</si>
  <si>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</si>
  <si>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</si>
  <si>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</si>
  <si>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</si>
  <si>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</si>
  <si>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</si>
  <si>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</si>
  <si>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</si>
  <si>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</si>
  <si>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</si>
  <si>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</si>
  <si>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</si>
  <si>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</si>
  <si>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</si>
  <si>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</si>
  <si>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</si>
  <si>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</si>
  <si>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</si>
  <si>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</si>
  <si>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</si>
  <si>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</si>
  <si>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</si>
  <si>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</si>
  <si>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</si>
  <si>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</si>
  <si>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</si>
  <si>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</si>
  <si>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</si>
  <si>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</si>
  <si>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</si>
  <si>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</si>
  <si>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</si>
  <si>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</si>
  <si>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</si>
  <si>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</si>
  <si>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</si>
  <si>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</si>
  <si>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</si>
  <si>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</si>
  <si>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</si>
  <si>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</si>
  <si>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</si>
  <si>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</si>
  <si>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</si>
  <si>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</si>
  <si>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</si>
  <si>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</si>
  <si>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</si>
  <si>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</si>
  <si>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</si>
  <si>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</si>
  <si>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</si>
  <si>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</si>
  <si>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</si>
  <si>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</si>
  <si>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</si>
  <si>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</si>
  <si>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</si>
  <si>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</si>
  <si>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</si>
  <si>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</si>
  <si>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</si>
  <si>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</si>
  <si>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</si>
  <si>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</si>
  <si>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</si>
  <si>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</si>
  <si>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</si>
  <si>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</si>
  <si>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</si>
  <si>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</si>
  <si>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</si>
  <si>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</si>
  <si>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</si>
  <si>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</si>
  <si>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</si>
  <si>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</si>
  <si>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</si>
  <si>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</si>
  <si>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</si>
  <si>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</si>
  <si>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</si>
  <si>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</si>
  <si>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</si>
  <si>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</si>
  <si>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</si>
  <si>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</si>
  <si>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</si>
  <si>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</si>
  <si>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</si>
  <si>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</si>
  <si>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</si>
  <si>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</si>
  <si>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</si>
  <si>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</si>
  <si>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</si>
  <si>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</si>
  <si>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</si>
  <si>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</si>
  <si>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</si>
  <si>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</si>
  <si>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</si>
  <si>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</si>
  <si>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</si>
  <si>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</si>
  <si>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</si>
  <si>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</si>
  <si>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</si>
  <si>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</si>
  <si>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</si>
  <si>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</si>
  <si>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</si>
  <si>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</si>
  <si>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</si>
  <si>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</si>
  <si>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</si>
  <si>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</si>
  <si>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</si>
  <si>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</si>
  <si>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</si>
  <si>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</si>
  <si>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</si>
  <si>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</si>
  <si>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</si>
  <si>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</si>
  <si>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</si>
  <si>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</si>
  <si>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</si>
  <si>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</si>
  <si>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</si>
  <si>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</si>
  <si>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</si>
  <si>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</si>
  <si>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</si>
  <si>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</si>
  <si>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</si>
  <si>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</si>
  <si>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</si>
  <si>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</si>
  <si>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</si>
  <si>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</si>
  <si>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</si>
  <si>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</si>
  <si>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</si>
  <si>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</si>
  <si>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</si>
  <si>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</si>
  <si>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</si>
  <si>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</si>
  <si>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</si>
  <si>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</si>
  <si>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</si>
  <si>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</si>
  <si>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</si>
  <si>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</si>
  <si>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</si>
  <si>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</si>
  <si>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</si>
  <si>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</si>
  <si>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</si>
  <si>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</si>
  <si>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</si>
  <si>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</si>
  <si>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</si>
  <si>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</si>
  <si>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</si>
  <si>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</si>
  <si>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</si>
  <si>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</si>
  <si>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</si>
  <si>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</si>
  <si>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</si>
  <si>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</si>
  <si>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</si>
  <si>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</si>
  <si>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</si>
  <si>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</si>
  <si>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</si>
  <si>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</si>
  <si>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</si>
  <si>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</si>
  <si>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</si>
  <si>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</si>
  <si>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</si>
  <si>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</si>
  <si>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</si>
  <si>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</si>
  <si>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</si>
  <si>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</si>
  <si>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</si>
  <si>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</si>
  <si>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</si>
  <si>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</si>
  <si>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</si>
  <si>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</si>
  <si>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</si>
  <si>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</si>
  <si>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</si>
  <si>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</si>
  <si>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</si>
  <si>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</si>
  <si>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</si>
  <si>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</si>
  <si>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</si>
  <si>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</si>
  <si>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</si>
  <si>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</si>
  <si>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</si>
  <si>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</si>
  <si>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</si>
  <si>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</si>
  <si>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</si>
  <si>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</si>
  <si>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</si>
  <si>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</si>
  <si>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</si>
  <si>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</si>
  <si>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</si>
  <si>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</si>
  <si>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</si>
  <si>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</si>
  <si>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</si>
  <si>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</si>
  <si>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</si>
  <si>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</si>
  <si>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</si>
  <si>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</si>
  <si>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</si>
  <si>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</si>
  <si>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</si>
  <si>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</si>
  <si>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</si>
  <si>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</si>
  <si>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</si>
  <si>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</si>
  <si>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</si>
  <si>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</si>
  <si>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</si>
  <si>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</si>
  <si>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</si>
  <si>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</si>
  <si>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</si>
  <si>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</si>
  <si>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</si>
  <si>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</si>
  <si>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</si>
  <si>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</si>
  <si>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</si>
  <si>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</si>
  <si>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</si>
  <si>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</si>
  <si>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</si>
  <si>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</si>
  <si>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</si>
  <si>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</si>
  <si>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</si>
  <si>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</si>
  <si>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</si>
  <si>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</si>
  <si>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</si>
  <si>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</si>
  <si>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</si>
  <si>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</si>
  <si>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</si>
  <si>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</si>
  <si>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</si>
  <si>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</si>
  <si>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</si>
  <si>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</si>
  <si>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</si>
  <si>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</si>
  <si>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</si>
  <si>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</si>
  <si>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</si>
  <si>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</si>
  <si>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</si>
  <si>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</si>
  <si>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</si>
  <si>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</si>
  <si>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</si>
  <si>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</si>
  <si>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</si>
  <si>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</si>
  <si>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</si>
  <si>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</si>
  <si>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</si>
  <si>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</si>
  <si>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</si>
  <si>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</si>
  <si>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</si>
  <si>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</si>
  <si>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</si>
  <si>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</si>
  <si>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</si>
  <si>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</si>
  <si>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</si>
  <si>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</si>
  <si>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</si>
  <si>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</si>
  <si>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</si>
  <si>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</si>
  <si>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</si>
  <si>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</si>
  <si>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</si>
  <si>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</si>
  <si>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</si>
  <si>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</si>
  <si>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</si>
  <si>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</si>
  <si>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</si>
  <si>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</si>
  <si>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</si>
  <si>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</si>
  <si>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</si>
  <si>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</si>
  <si>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</si>
  <si>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</si>
  <si>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</si>
  <si>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</si>
  <si>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</si>
  <si>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</si>
  <si>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</si>
  <si>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</si>
  <si>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</si>
  <si>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</si>
  <si>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</si>
  <si>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</si>
  <si>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</si>
  <si>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</si>
  <si>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</si>
  <si>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</si>
  <si>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</si>
  <si>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</si>
  <si>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</si>
  <si>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</si>
  <si>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</si>
  <si>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</si>
  <si>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</si>
  <si>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</si>
  <si>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</si>
  <si>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</si>
  <si>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</si>
  <si>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</si>
  <si>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</si>
  <si>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</si>
  <si>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</si>
  <si>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</si>
  <si>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</si>
  <si>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</si>
  <si>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</si>
  <si>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</si>
  <si>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</si>
  <si>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</si>
  <si>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</si>
  <si>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</si>
  <si>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</si>
  <si>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</si>
  <si>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</si>
  <si>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</si>
  <si>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</si>
  <si>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</si>
  <si>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</si>
  <si>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</si>
  <si>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</si>
  <si>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</si>
  <si>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</si>
  <si>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</si>
  <si>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</si>
  <si>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</si>
  <si>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</si>
  <si>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</si>
  <si>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</si>
  <si>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</si>
  <si>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</si>
  <si>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</si>
  <si>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</si>
  <si>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</si>
  <si>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</si>
  <si>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</si>
  <si>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</si>
  <si>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</si>
  <si>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</si>
  <si>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</si>
  <si>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</si>
  <si>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</si>
  <si>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</si>
  <si>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</si>
  <si>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</si>
  <si>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</si>
  <si>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</si>
  <si>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</si>
  <si>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</si>
  <si>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</si>
  <si>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</si>
  <si>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</si>
  <si>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</si>
  <si>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</si>
  <si>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</si>
  <si>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</si>
  <si>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</si>
  <si>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</si>
  <si>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</si>
  <si>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</si>
  <si>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</si>
  <si>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</si>
  <si>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</si>
  <si>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</si>
  <si>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</si>
  <si>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</si>
  <si>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</si>
  <si>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</si>
  <si>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</si>
  <si>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</si>
  <si>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</si>
  <si>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</si>
  <si>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</si>
  <si>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</si>
  <si>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</si>
  <si>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</si>
  <si>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</si>
  <si>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</si>
  <si>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</si>
  <si>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</si>
  <si>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</si>
  <si>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</si>
  <si>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</si>
  <si>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</si>
  <si>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</si>
  <si>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</si>
  <si>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</si>
  <si>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</si>
  <si>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</si>
  <si>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</si>
  <si>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</si>
  <si>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</si>
  <si>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</si>
  <si>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</si>
  <si>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</si>
  <si>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</si>
  <si>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</si>
  <si>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</si>
  <si>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</si>
  <si>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</si>
  <si>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</si>
  <si>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</si>
  <si>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</si>
  <si>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</si>
  <si>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</si>
  <si>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</si>
  <si>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</si>
  <si>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</si>
  <si>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</si>
  <si>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</si>
  <si>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</si>
  <si>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</si>
  <si>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</si>
  <si>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</si>
  <si>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</si>
  <si>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</si>
  <si>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</si>
  <si>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</si>
  <si>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</si>
  <si>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</si>
  <si>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</si>
  <si>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</si>
  <si>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</si>
  <si>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</si>
  <si>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</si>
  <si>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</si>
  <si>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</si>
  <si>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</si>
  <si>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</si>
  <si>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</si>
  <si>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</si>
  <si>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</si>
  <si>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</si>
  <si>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</si>
  <si>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</si>
  <si>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</si>
  <si>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</si>
  <si>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</si>
  <si>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</si>
  <si>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</si>
  <si>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</si>
  <si>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</si>
  <si>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</si>
  <si>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</si>
  <si>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</si>
  <si>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</si>
  <si>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</si>
  <si>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</si>
  <si>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</si>
  <si>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</si>
  <si>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</si>
  <si>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</si>
  <si>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</si>
  <si>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</si>
  <si>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</si>
  <si>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</si>
  <si>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</si>
  <si>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</si>
  <si>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</si>
  <si>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</si>
  <si>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</si>
  <si>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</si>
  <si>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</si>
  <si>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</si>
  <si>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</si>
  <si>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</si>
  <si>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</si>
  <si>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</si>
  <si>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</si>
  <si>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</si>
  <si>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</si>
  <si>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</si>
  <si>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</si>
  <si>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</si>
  <si>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</si>
  <si>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</si>
  <si>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</si>
  <si>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</si>
  <si>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</si>
  <si>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</si>
  <si>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</si>
  <si>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</si>
  <si>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</si>
  <si>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</si>
  <si>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</si>
  <si>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</si>
  <si>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</si>
  <si>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</si>
  <si>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</si>
  <si>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</si>
  <si>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</si>
  <si>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</si>
  <si>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</si>
  <si>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</si>
  <si>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</si>
  <si>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</si>
  <si>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</si>
  <si>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</si>
  <si>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</si>
  <si>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</si>
  <si>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</si>
  <si>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</si>
  <si>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</si>
  <si>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</si>
  <si>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</si>
  <si>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</si>
  <si>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</si>
  <si>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</si>
  <si>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</si>
  <si>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</si>
  <si>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</si>
  <si>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</si>
  <si>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</si>
  <si>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</si>
  <si>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</si>
  <si>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</si>
  <si>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</si>
  <si>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</si>
  <si>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</si>
  <si>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</si>
  <si>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</si>
  <si>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</si>
  <si>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</si>
  <si>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</si>
  <si>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</si>
  <si>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</si>
  <si>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</si>
  <si>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</si>
  <si>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</si>
  <si>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</si>
  <si>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</si>
  <si>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</si>
  <si>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</si>
  <si>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</si>
  <si>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</si>
  <si>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</si>
  <si>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</si>
  <si>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</si>
  <si>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</si>
  <si>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</si>
  <si>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</si>
  <si>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</si>
  <si>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</si>
  <si>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</si>
  <si>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</si>
  <si>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</si>
  <si>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</si>
  <si>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</si>
  <si>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</si>
  <si>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</si>
  <si>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</si>
  <si>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</si>
  <si>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</si>
  <si>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</si>
  <si>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</si>
  <si>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</si>
  <si>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</si>
  <si>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</si>
  <si>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</si>
  <si>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</si>
  <si>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</si>
  <si>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</si>
  <si>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</si>
  <si>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</si>
  <si>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</si>
  <si>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</si>
  <si>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</si>
  <si>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</si>
  <si>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</si>
  <si>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</si>
  <si>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</si>
  <si>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</si>
  <si>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</si>
  <si>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</si>
  <si>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</si>
  <si>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</si>
  <si>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</si>
  <si>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</si>
  <si>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</si>
  <si>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</si>
  <si>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</si>
  <si>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</si>
  <si>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</si>
  <si>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</si>
  <si>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</si>
  <si>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</si>
  <si>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</si>
  <si>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</si>
  <si>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</si>
  <si>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</si>
  <si>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</si>
  <si>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</si>
  <si>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</si>
  <si>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</si>
  <si>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</si>
  <si>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</si>
  <si>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</si>
  <si>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</si>
  <si>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</si>
  <si>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</si>
  <si>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</si>
  <si>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</si>
  <si>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</si>
  <si>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</si>
  <si>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</si>
  <si>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</si>
  <si>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</si>
  <si>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</si>
  <si>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</si>
  <si>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</si>
  <si>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</si>
  <si>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</si>
  <si>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</si>
  <si>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</si>
  <si>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</si>
  <si>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</si>
  <si>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</si>
  <si>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</si>
  <si>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</si>
  <si>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</si>
  <si>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</si>
  <si>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</si>
  <si>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</si>
  <si>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</si>
  <si>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</si>
  <si>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</si>
  <si>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</si>
  <si>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</si>
  <si>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</si>
  <si>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</si>
  <si>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</si>
  <si>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</si>
  <si>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</si>
  <si>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</si>
  <si>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</si>
  <si>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</si>
  <si>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</si>
  <si>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</si>
  <si>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</si>
  <si>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</si>
  <si>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</si>
  <si>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</si>
  <si>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</si>
  <si>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</si>
  <si>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</si>
  <si>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</si>
  <si>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</si>
  <si>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</si>
  <si>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</si>
  <si>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</si>
  <si>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</si>
  <si>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</si>
  <si>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</si>
  <si>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</si>
  <si>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</si>
  <si>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</si>
  <si>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</si>
  <si>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</si>
  <si>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</si>
  <si>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</si>
  <si>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</si>
  <si>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</si>
  <si>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</si>
  <si>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</si>
  <si>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</si>
  <si>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</si>
  <si>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</si>
  <si>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</si>
  <si>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</si>
  <si>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</si>
  <si>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</si>
  <si>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</si>
  <si>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</si>
  <si>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</si>
  <si>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</si>
  <si>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</si>
  <si>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</si>
  <si>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</si>
  <si>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</si>
  <si>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</si>
  <si>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</si>
  <si>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</si>
  <si>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</si>
  <si>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</si>
  <si>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</si>
  <si>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</si>
  <si>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</si>
  <si>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</si>
  <si>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</si>
  <si>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</si>
  <si>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</si>
  <si>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</si>
  <si>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</si>
  <si>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</si>
  <si>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</si>
  <si>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</si>
  <si>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</si>
  <si>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</si>
  <si>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</si>
  <si>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</si>
  <si>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</si>
  <si>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</si>
  <si>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</si>
  <si>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</si>
  <si>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</si>
  <si>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</si>
  <si>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</si>
  <si>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</si>
  <si>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</si>
  <si>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</si>
  <si>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</si>
  <si>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</si>
  <si>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</si>
  <si>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</si>
  <si>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</si>
  <si>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</si>
  <si>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</si>
  <si>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</si>
  <si>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</si>
  <si>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</si>
  <si>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</si>
  <si>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</si>
  <si>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</si>
  <si>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</si>
  <si>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</si>
  <si>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</si>
  <si>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</si>
  <si>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</si>
  <si>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</si>
  <si>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</si>
  <si>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</si>
  <si>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</si>
  <si>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</si>
  <si>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</si>
  <si>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</si>
  <si>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</si>
  <si>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</si>
  <si>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</si>
  <si>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</si>
  <si>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</si>
  <si>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</si>
  <si>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</si>
  <si>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</si>
  <si>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</si>
  <si>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</si>
  <si>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</si>
  <si>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</si>
  <si>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</si>
  <si>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</si>
  <si>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</si>
  <si>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</si>
  <si>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</si>
  <si>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</si>
  <si>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</si>
  <si>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</si>
  <si>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</si>
  <si>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</si>
  <si>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</si>
  <si>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</si>
  <si>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</si>
  <si>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</si>
  <si>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</si>
  <si>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</si>
  <si>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</si>
  <si>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</si>
  <si>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</si>
  <si>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</si>
  <si>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</si>
  <si>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</si>
  <si>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</si>
  <si>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</si>
  <si>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</si>
  <si>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</si>
  <si>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</si>
  <si>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</si>
  <si>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</si>
  <si>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</si>
  <si>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</si>
  <si>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</si>
  <si>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</si>
  <si>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</si>
  <si>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</si>
  <si>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</si>
  <si>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</si>
  <si>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</si>
  <si>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</si>
  <si>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</si>
  <si>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</si>
  <si>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</si>
  <si>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</si>
  <si>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</si>
  <si>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</si>
  <si>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</si>
  <si>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</si>
  <si>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</si>
  <si>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</si>
  <si>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</si>
  <si>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</si>
  <si>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</si>
  <si>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</si>
  <si>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</si>
  <si>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</si>
  <si>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</si>
  <si>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</si>
  <si>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</si>
  <si>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</si>
  <si>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</si>
  <si>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</si>
  <si>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</si>
  <si>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</si>
  <si>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</si>
  <si>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</si>
  <si>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</si>
  <si>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</si>
  <si>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</si>
  <si>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</si>
  <si>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</si>
  <si>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</si>
  <si>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</si>
  <si>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</si>
  <si>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</si>
  <si>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</si>
  <si>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</si>
  <si>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</si>
  <si>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</si>
  <si>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</si>
  <si>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</si>
  <si>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</si>
  <si>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</si>
  <si>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</si>
  <si>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</si>
  <si>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</si>
  <si>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</si>
  <si>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</si>
  <si>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</si>
  <si>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</si>
  <si>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</si>
  <si>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</si>
  <si>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</si>
  <si>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</si>
  <si>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</si>
  <si>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</si>
  <si>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</si>
  <si>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</si>
  <si>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</si>
  <si>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</si>
  <si>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</si>
  <si>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</si>
  <si>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</si>
  <si>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</si>
  <si>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</si>
  <si>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</si>
  <si>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</si>
  <si>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</si>
  <si>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</si>
  <si>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</si>
  <si>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</si>
  <si>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</si>
  <si>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</si>
  <si>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</si>
  <si>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</si>
  <si>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</si>
  <si>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</si>
  <si>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</si>
  <si>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</si>
  <si>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</si>
  <si>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</si>
  <si>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</si>
  <si>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</si>
  <si>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</si>
  <si>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</si>
  <si>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</si>
  <si>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</si>
  <si>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</si>
  <si>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</si>
  <si>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</si>
  <si>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</si>
  <si>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</si>
  <si>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</si>
  <si>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</si>
  <si>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</si>
  <si>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</si>
  <si>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</si>
  <si>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</si>
  <si>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</si>
  <si>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</si>
  <si>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</si>
  <si>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</si>
  <si>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</si>
  <si>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</si>
  <si>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</si>
  <si>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</si>
  <si>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</si>
  <si>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</si>
  <si>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</si>
  <si>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</si>
  <si>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</si>
  <si>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</si>
  <si>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</si>
  <si>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</si>
  <si>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</si>
  <si>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</si>
  <si>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</si>
  <si>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</si>
  <si>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</si>
  <si>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</si>
  <si>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</si>
  <si>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</si>
  <si>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</si>
  <si>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</si>
  <si>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</si>
  <si>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</si>
  <si>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</si>
  <si>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</si>
  <si>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</si>
  <si>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</si>
  <si>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</si>
  <si>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</si>
  <si>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</si>
  <si>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</si>
  <si>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</si>
  <si>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</si>
  <si>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</si>
  <si>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</si>
  <si>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</si>
  <si>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</si>
  <si>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</si>
  <si>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</si>
  <si>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</si>
  <si>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</si>
  <si>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</si>
  <si>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</si>
  <si>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</si>
  <si>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</si>
  <si>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</si>
  <si>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</si>
  <si>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</si>
  <si>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</si>
  <si>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</si>
  <si>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</si>
  <si>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</si>
  <si>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</si>
  <si>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</si>
  <si>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</si>
  <si>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</si>
  <si>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</si>
  <si>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</si>
  <si>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</si>
  <si>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</si>
  <si>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</si>
  <si>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</si>
  <si>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</si>
  <si>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</si>
  <si>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</si>
  <si>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</si>
  <si>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</si>
  <si>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</si>
  <si>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</si>
  <si>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</si>
  <si>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</si>
  <si>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</si>
  <si>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</si>
  <si>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</si>
  <si>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</si>
  <si>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</si>
  <si>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</si>
  <si>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</si>
  <si>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</si>
  <si>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</si>
  <si>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</si>
  <si>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</si>
  <si>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</si>
  <si>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</si>
  <si>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</si>
  <si>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</si>
  <si>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</si>
  <si>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</si>
  <si>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</si>
  <si>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</si>
  <si>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</si>
  <si>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</si>
  <si>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</si>
  <si>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</si>
  <si>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</si>
  <si>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</si>
  <si>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</si>
  <si>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</si>
  <si>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</si>
  <si>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</si>
  <si>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</si>
  <si>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</si>
  <si>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</si>
  <si>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</si>
  <si>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</si>
  <si>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</si>
  <si>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</si>
  <si>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</si>
  <si>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</si>
  <si>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</si>
  <si>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</si>
  <si>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</si>
  <si>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</si>
  <si>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</si>
  <si>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</si>
  <si>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</si>
  <si>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</si>
  <si>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</si>
  <si>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</si>
  <si>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</si>
  <si>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</si>
  <si>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</si>
  <si>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</si>
  <si>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</si>
  <si>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</si>
  <si>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</si>
  <si>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</si>
  <si>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</si>
  <si>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</si>
  <si>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</si>
  <si>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</si>
  <si>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</si>
  <si>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</si>
  <si>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</si>
  <si>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</si>
  <si>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</si>
  <si>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</si>
  <si>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</si>
  <si>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</si>
  <si>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</si>
  <si>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</si>
  <si>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</si>
  <si>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</si>
  <si>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</si>
  <si>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</si>
  <si>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</si>
  <si>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</si>
  <si>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</si>
  <si>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</si>
  <si>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</si>
  <si>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</si>
  <si>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</si>
  <si>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</si>
  <si>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</si>
  <si>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</si>
  <si>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</si>
  <si>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</si>
  <si>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</si>
  <si>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</si>
  <si>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</si>
  <si>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</si>
  <si>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</si>
  <si>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</si>
  <si>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</si>
  <si>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</si>
  <si>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</si>
  <si>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</si>
  <si>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</si>
  <si>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</si>
  <si>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</si>
  <si>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</si>
  <si>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</si>
  <si>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</si>
  <si>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</si>
  <si>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</si>
  <si>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</si>
  <si>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</si>
  <si>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</si>
  <si>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</si>
  <si>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</si>
  <si>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</si>
  <si>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</si>
  <si>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</si>
  <si>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</si>
  <si>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</si>
  <si>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</si>
  <si>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</si>
  <si>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</si>
  <si>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</si>
  <si>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</si>
  <si>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</si>
  <si>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</si>
  <si>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</si>
  <si>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</si>
  <si>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</si>
  <si>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</si>
  <si>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</si>
  <si>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</si>
  <si>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</si>
  <si>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</si>
  <si>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</si>
  <si>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</si>
  <si>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</si>
  <si>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</si>
  <si>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</si>
  <si>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</si>
  <si>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</si>
  <si>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</si>
  <si>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</si>
  <si>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</si>
  <si>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</si>
  <si>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</si>
  <si>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</si>
  <si>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</si>
  <si>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</si>
  <si>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</si>
  <si>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</si>
  <si>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</si>
  <si>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</si>
  <si>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</si>
  <si>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</si>
  <si>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</si>
  <si>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</si>
  <si>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</si>
  <si>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</si>
  <si>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</si>
  <si>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</si>
  <si>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</si>
  <si>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</si>
  <si>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</si>
  <si>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</si>
  <si>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</si>
  <si>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</si>
  <si>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</si>
  <si>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</si>
  <si>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</si>
  <si>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</si>
  <si>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</si>
  <si>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</si>
  <si>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</si>
  <si>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</si>
  <si>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</si>
  <si>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</si>
  <si>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</si>
  <si>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</si>
  <si>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</si>
  <si>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</si>
  <si>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</si>
  <si>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</si>
  <si>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</si>
  <si>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</si>
  <si>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</si>
  <si>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</si>
  <si>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</si>
  <si>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</si>
  <si>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</si>
  <si>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</si>
  <si>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</si>
  <si>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</si>
  <si>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</si>
  <si>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</si>
  <si>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</si>
  <si>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</si>
  <si>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</si>
  <si>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</si>
  <si>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</si>
  <si>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</si>
  <si>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</si>
  <si>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</si>
  <si>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</si>
  <si>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</si>
  <si>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</si>
  <si>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</si>
  <si>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</si>
  <si>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</si>
  <si>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</si>
  <si>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</si>
  <si>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</si>
  <si>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</si>
  <si>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</si>
  <si>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</si>
  <si>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</si>
  <si>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</si>
  <si>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</si>
  <si>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</si>
  <si>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</si>
  <si>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</si>
  <si>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</si>
  <si>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</si>
  <si>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</si>
  <si>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</si>
  <si>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</si>
  <si>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</si>
  <si>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</si>
  <si>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</si>
  <si>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</si>
  <si>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</si>
  <si>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</si>
  <si>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</si>
  <si>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</si>
  <si>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</si>
  <si>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</si>
  <si>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</si>
  <si>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</si>
  <si>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</si>
  <si>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</si>
  <si>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</si>
  <si>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</si>
  <si>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</si>
  <si>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</si>
  <si>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</si>
  <si>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</si>
  <si>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</si>
  <si>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</si>
  <si>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</si>
  <si>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</si>
  <si>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</si>
  <si>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</si>
  <si>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</si>
  <si>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</si>
  <si>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</si>
  <si>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</si>
  <si>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</si>
  <si>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</si>
  <si>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</si>
  <si>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</si>
  <si>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</si>
  <si>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</si>
  <si>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</si>
  <si>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</si>
  <si>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</si>
  <si>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</si>
  <si>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</si>
  <si>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</si>
  <si>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</si>
  <si>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</si>
  <si>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</si>
  <si>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</si>
  <si>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</si>
  <si>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</si>
  <si>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</si>
  <si>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</si>
  <si>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</si>
  <si>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</si>
  <si>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</si>
  <si>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</si>
  <si>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</si>
  <si>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</si>
  <si>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</si>
  <si>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</si>
  <si>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</si>
  <si>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</si>
  <si>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</si>
  <si>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</si>
  <si>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</si>
  <si>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</si>
  <si>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</si>
  <si>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</si>
  <si>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</si>
  <si>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</si>
  <si>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</si>
  <si>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</si>
  <si>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</si>
  <si>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</si>
  <si>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</si>
  <si>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</si>
  <si>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</si>
  <si>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</si>
  <si>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</si>
  <si>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</si>
  <si>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</si>
  <si>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</si>
  <si>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</si>
  <si>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</si>
  <si>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</si>
  <si>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</si>
  <si>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</si>
  <si>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</si>
  <si>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</si>
  <si>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</si>
  <si>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</si>
  <si>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</si>
  <si>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</si>
  <si>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</si>
  <si>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</si>
  <si>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</si>
  <si>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</si>
  <si>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</si>
  <si>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</si>
  <si>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</si>
  <si>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</si>
  <si>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</si>
  <si>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</si>
  <si>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</si>
  <si>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</si>
  <si>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</si>
  <si>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</si>
  <si>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</si>
  <si>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</si>
  <si>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</si>
  <si>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</si>
  <si>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</si>
  <si>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</si>
  <si>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</si>
  <si>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</si>
  <si>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</si>
  <si>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</si>
  <si>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</si>
  <si>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</si>
  <si>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</si>
  <si>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</si>
  <si>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</si>
  <si>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</si>
  <si>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</si>
  <si>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</si>
  <si>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</si>
  <si>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</si>
  <si>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</si>
  <si>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</si>
  <si>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</si>
  <si>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</si>
  <si>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</si>
  <si>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</si>
  <si>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</si>
  <si>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</si>
  <si>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</si>
  <si>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</si>
  <si>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</si>
  <si>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</si>
  <si>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</si>
  <si>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</si>
  <si>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</si>
  <si>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</si>
  <si>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</si>
  <si>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</si>
  <si>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</si>
  <si>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</si>
  <si>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</si>
  <si>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</si>
  <si>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</si>
  <si>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</si>
  <si>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</si>
  <si>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</si>
  <si>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</si>
  <si>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</si>
  <si>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</si>
  <si>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</si>
  <si>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</si>
  <si>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</si>
  <si>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</si>
  <si>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</si>
  <si>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</si>
  <si>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</si>
  <si>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</si>
  <si>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</si>
  <si>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</si>
  <si>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</si>
  <si>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</si>
  <si>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</si>
  <si>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</si>
  <si>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</si>
  <si>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</si>
  <si>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</si>
  <si>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</si>
  <si>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</si>
  <si>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</si>
  <si>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</si>
  <si>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</si>
  <si>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</si>
  <si>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</si>
  <si>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</si>
  <si>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</si>
  <si>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</si>
  <si>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</si>
  <si>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</si>
  <si>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</si>
  <si>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</si>
  <si>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</si>
  <si>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</si>
  <si>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</si>
  <si>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</si>
  <si>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</si>
  <si>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</si>
  <si>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</si>
  <si>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</si>
  <si>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</si>
  <si>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</si>
  <si>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</si>
  <si>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</si>
  <si>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</si>
  <si>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</si>
  <si>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</si>
  <si>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</si>
  <si>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</si>
  <si>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</si>
  <si>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</si>
  <si>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</si>
  <si>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</si>
  <si>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</si>
  <si>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</si>
  <si>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</si>
  <si>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</si>
  <si>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</si>
  <si>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</si>
  <si>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</si>
  <si>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</si>
  <si>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</si>
  <si>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</si>
  <si>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</si>
  <si>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</si>
  <si>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</si>
  <si>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</si>
  <si>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</si>
  <si>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</si>
  <si>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</si>
  <si>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</si>
  <si>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</si>
  <si>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</si>
  <si>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</si>
  <si>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</si>
  <si>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</si>
  <si>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</si>
  <si>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</si>
  <si>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</si>
  <si>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</si>
  <si>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</si>
  <si>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</si>
  <si>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</si>
  <si>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</si>
  <si>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</si>
  <si>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</si>
  <si>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</si>
  <si>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</si>
  <si>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</si>
  <si>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</si>
  <si>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</si>
  <si>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</si>
  <si>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</si>
  <si>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</si>
  <si>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</si>
  <si>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</si>
  <si>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</si>
  <si>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</si>
  <si>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</si>
  <si>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</si>
  <si>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</si>
  <si>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</si>
  <si>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</si>
  <si>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</si>
  <si>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</si>
  <si>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</si>
  <si>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</si>
  <si>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</si>
  <si>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</si>
  <si>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</si>
  <si>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</si>
  <si>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</si>
  <si>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</si>
  <si>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</si>
  <si>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</si>
  <si>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</si>
  <si>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</si>
  <si>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</si>
  <si>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</si>
  <si>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</si>
  <si>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</si>
  <si>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</si>
  <si>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</si>
  <si>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</si>
  <si>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</si>
  <si>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</si>
  <si>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</si>
  <si>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</si>
  <si>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</si>
  <si>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</si>
  <si>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</si>
  <si>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</si>
  <si>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</si>
  <si>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</si>
  <si>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</si>
  <si>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</si>
  <si>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</si>
  <si>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</si>
  <si>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</si>
  <si>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</si>
  <si>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</si>
  <si>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</si>
  <si>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</si>
  <si>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</si>
  <si>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</si>
  <si>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</si>
  <si>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</si>
  <si>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</si>
  <si>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</si>
  <si>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</si>
  <si>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</si>
  <si>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</si>
  <si>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</si>
  <si>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</si>
  <si>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</si>
  <si>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</si>
  <si>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</si>
  <si>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</si>
  <si>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</si>
  <si>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</si>
  <si>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</si>
  <si>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</si>
  <si>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</si>
  <si>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</si>
  <si>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</si>
  <si>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</si>
  <si>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</si>
  <si>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</si>
  <si>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</si>
  <si>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</si>
  <si>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</si>
  <si>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</si>
  <si>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</si>
  <si>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</si>
  <si>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</si>
  <si>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</si>
  <si>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</si>
  <si>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</si>
  <si>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</si>
  <si>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</si>
  <si>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</si>
  <si>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</si>
  <si>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</si>
  <si>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</si>
  <si>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</si>
  <si>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</si>
  <si>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</si>
  <si>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</si>
  <si>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</si>
  <si>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</si>
  <si>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</si>
  <si>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</si>
  <si>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</si>
  <si>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</si>
  <si>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</si>
  <si>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</si>
  <si>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</si>
  <si>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</si>
  <si>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</si>
  <si>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</si>
  <si>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</si>
  <si>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</si>
  <si>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</si>
  <si>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</si>
  <si>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</si>
  <si>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</si>
  <si>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</si>
  <si>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</si>
  <si>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</si>
  <si>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</si>
  <si>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</si>
  <si>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</si>
  <si>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</si>
  <si>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</si>
  <si>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</si>
  <si>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</si>
  <si>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</si>
  <si>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</si>
  <si>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</si>
  <si>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</si>
  <si>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</si>
  <si>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</si>
  <si>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</si>
  <si>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</si>
  <si>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</si>
  <si>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</si>
  <si>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</si>
  <si>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</si>
  <si>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</si>
  <si>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</si>
  <si>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</si>
  <si>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</si>
  <si>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</si>
  <si>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</si>
  <si>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</si>
  <si>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</si>
  <si>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</si>
  <si>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</si>
  <si>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</si>
  <si>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</si>
  <si>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</si>
  <si>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</si>
  <si>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</si>
  <si>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</si>
  <si>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</si>
  <si>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</si>
  <si>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</si>
  <si>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</si>
  <si>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</si>
  <si>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</si>
  <si>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</si>
  <si>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</si>
  <si>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</si>
  <si>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</si>
  <si>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</si>
  <si>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</si>
  <si>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</si>
  <si>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</si>
  <si>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</si>
  <si>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</si>
  <si>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</si>
  <si>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</si>
  <si>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</si>
  <si>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</si>
  <si>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</si>
  <si>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</si>
  <si>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</si>
  <si>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</si>
  <si>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</si>
  <si>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</si>
  <si>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</si>
  <si>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</si>
  <si>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</si>
  <si>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</si>
  <si>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</si>
  <si>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</si>
  <si>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</si>
  <si>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</si>
  <si>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</si>
  <si>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</si>
  <si>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</si>
  <si>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</si>
  <si>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</si>
  <si>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</si>
  <si>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</si>
  <si>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</si>
  <si>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</si>
  <si>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</si>
  <si>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</si>
  <si>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</si>
  <si>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</si>
  <si>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</si>
  <si>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</si>
  <si>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</si>
  <si>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</si>
  <si>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</si>
  <si>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</si>
  <si>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</si>
  <si>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</si>
  <si>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</si>
  <si>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</si>
  <si>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</si>
  <si>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</si>
  <si>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</si>
  <si>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</si>
  <si>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</si>
  <si>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</si>
  <si>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</si>
  <si>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</si>
  <si>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</si>
  <si>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</si>
  <si>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</si>
  <si>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</si>
  <si>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</si>
  <si>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</si>
  <si>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</si>
  <si>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</si>
  <si>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</si>
  <si>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</si>
  <si>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</si>
  <si>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</si>
  <si>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</si>
  <si>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</si>
  <si>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</si>
  <si>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</si>
  <si>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</si>
  <si>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</si>
  <si>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</si>
  <si>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</si>
  <si>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</si>
  <si>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</si>
  <si>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</si>
  <si>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</si>
  <si>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</si>
  <si>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</si>
  <si>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</si>
  <si>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</si>
  <si>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</si>
  <si>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</si>
  <si>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</si>
  <si>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</si>
  <si>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</si>
  <si>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</si>
  <si>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</si>
  <si>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</si>
  <si>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</si>
  <si>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</si>
  <si>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</si>
  <si>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</si>
  <si>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</si>
  <si>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</si>
  <si>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</si>
  <si>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</si>
  <si>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</si>
  <si>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</si>
  <si>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</si>
  <si>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</si>
  <si>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</si>
  <si>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</si>
  <si>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</si>
  <si>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</si>
  <si>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</si>
  <si>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</si>
  <si>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</si>
  <si>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</si>
  <si>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</si>
  <si>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</si>
  <si>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</si>
  <si>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</si>
  <si>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</si>
  <si>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</si>
  <si>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</si>
  <si>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</si>
  <si>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</si>
  <si>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</si>
  <si>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</si>
  <si>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</si>
  <si>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</si>
  <si>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</si>
  <si>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</si>
  <si>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</si>
  <si>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</si>
  <si>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</si>
  <si>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</si>
  <si>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</si>
  <si>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</si>
  <si>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</si>
  <si>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</si>
  <si>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</si>
  <si>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</si>
  <si>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</si>
  <si>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</si>
  <si>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</si>
  <si>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</si>
  <si>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</si>
  <si>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</si>
  <si>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</si>
  <si>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</si>
  <si>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</si>
  <si>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</si>
  <si>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</si>
  <si>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</si>
  <si>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</si>
  <si>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</si>
  <si>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</si>
  <si>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</si>
  <si>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</si>
  <si>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</si>
  <si>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</si>
  <si>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</si>
  <si>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</si>
  <si>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</si>
  <si>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</si>
  <si>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</si>
  <si>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</si>
  <si>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</si>
  <si>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</si>
  <si>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</si>
  <si>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</si>
  <si>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</si>
  <si>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</si>
  <si>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</si>
  <si>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</si>
  <si>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</si>
  <si>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</si>
  <si>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</si>
  <si>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</si>
  <si>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</si>
  <si>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</si>
  <si>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</si>
  <si>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</si>
  <si>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</si>
  <si>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</si>
  <si>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</si>
  <si>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</si>
  <si>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</si>
  <si>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</si>
  <si>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</si>
  <si>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</si>
  <si>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</si>
  <si>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</si>
  <si>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</si>
  <si>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</si>
  <si>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</si>
  <si>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</si>
  <si>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</si>
  <si>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</si>
  <si>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</si>
  <si>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</si>
  <si>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</si>
  <si>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</si>
  <si>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</si>
  <si>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</si>
  <si>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</si>
  <si>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</si>
  <si>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</si>
  <si>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</si>
  <si>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</si>
  <si>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</si>
  <si>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</si>
  <si>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</si>
  <si>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</si>
  <si>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</si>
  <si>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</si>
  <si>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</si>
  <si>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</si>
  <si>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</si>
  <si>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</si>
  <si>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</si>
  <si>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</si>
  <si>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</si>
  <si>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</si>
  <si>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</si>
  <si>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</si>
  <si>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</si>
  <si>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</si>
  <si>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</si>
  <si>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</si>
  <si>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</si>
  <si>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</si>
  <si>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</si>
  <si>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</si>
  <si>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</si>
  <si>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</si>
  <si>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</si>
  <si>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</si>
  <si>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</si>
  <si>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</si>
  <si>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</si>
  <si>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</si>
  <si>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</si>
  <si>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</si>
  <si>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</si>
  <si>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</si>
  <si>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</si>
  <si>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</si>
  <si>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</si>
  <si>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</si>
  <si>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</si>
  <si>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</si>
  <si>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</si>
  <si>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</si>
  <si>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</si>
  <si>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</si>
  <si>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</si>
  <si>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</si>
  <si>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</si>
  <si>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</si>
  <si>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</si>
  <si>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</si>
  <si>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</si>
  <si>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</si>
  <si>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</si>
  <si>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</si>
  <si>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</si>
  <si>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</si>
  <si>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</si>
  <si>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</si>
  <si>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</si>
  <si>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</si>
  <si>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</si>
  <si>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</si>
  <si>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</si>
  <si>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</si>
  <si>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</si>
  <si>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</si>
  <si>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</si>
  <si>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</si>
  <si>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</si>
  <si>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</si>
  <si>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</si>
  <si>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</si>
  <si>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</si>
  <si>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</si>
  <si>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</si>
  <si>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</si>
  <si>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</si>
  <si>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</si>
  <si>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</si>
  <si>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</si>
  <si>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</si>
  <si>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</si>
  <si>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</si>
  <si>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</si>
  <si>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</si>
  <si>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</si>
  <si>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</si>
  <si>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</si>
  <si>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</si>
  <si>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</si>
  <si>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</si>
  <si>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</si>
  <si>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</si>
  <si>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</si>
  <si>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</si>
  <si>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</si>
  <si>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</si>
  <si>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</si>
  <si>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</si>
  <si>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</si>
  <si>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</si>
  <si>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</si>
  <si>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</si>
  <si>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</si>
  <si>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</si>
  <si>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</si>
  <si>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</si>
  <si>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</si>
  <si>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</si>
  <si>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</si>
  <si>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</si>
  <si>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</si>
  <si>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</si>
  <si>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</si>
  <si>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</si>
  <si>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</si>
  <si>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</si>
  <si>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</si>
  <si>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</si>
  <si>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</si>
  <si>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</si>
  <si>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</si>
  <si>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</si>
  <si>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</si>
  <si>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</si>
  <si>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</si>
  <si>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</si>
  <si>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</si>
  <si>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</si>
  <si>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</si>
  <si>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</si>
  <si>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</si>
  <si>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</si>
  <si>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</si>
  <si>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</si>
  <si>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</si>
  <si>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</si>
  <si>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</si>
  <si>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</si>
  <si>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</si>
  <si>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</si>
  <si>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</si>
  <si>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</si>
  <si>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</si>
  <si>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</si>
  <si>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</si>
  <si>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</si>
  <si>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</si>
  <si>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</si>
  <si>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</si>
  <si>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</si>
  <si>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</si>
  <si>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</si>
  <si>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</si>
  <si>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</si>
  <si>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</si>
  <si>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</si>
  <si>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</si>
  <si>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</si>
  <si>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</si>
  <si>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</si>
  <si>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</si>
  <si>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</si>
  <si>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</si>
  <si>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</si>
  <si>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</si>
  <si>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</si>
  <si>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</si>
  <si>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</si>
  <si>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</si>
  <si>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</si>
  <si>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</si>
  <si>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</si>
  <si>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</si>
  <si>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</si>
  <si>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</si>
  <si>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</si>
  <si>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</si>
  <si>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</si>
  <si>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</si>
  <si>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</si>
  <si>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</si>
  <si>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</si>
  <si>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</si>
  <si>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</si>
  <si>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</si>
  <si>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</si>
  <si>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</si>
  <si>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</si>
  <si>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</si>
  <si>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</si>
  <si>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</si>
  <si>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</si>
  <si>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</si>
  <si>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</si>
  <si>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</si>
  <si>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</si>
  <si>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</si>
  <si>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</si>
  <si>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</si>
  <si>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</si>
  <si>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</si>
  <si>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</si>
  <si>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</si>
  <si>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</si>
  <si>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</si>
  <si>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</si>
  <si>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</si>
  <si>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</si>
  <si>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</si>
  <si>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</si>
  <si>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</si>
  <si>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</si>
  <si>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</si>
  <si>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</si>
  <si>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</si>
  <si>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</si>
  <si>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</si>
  <si>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</si>
  <si>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</si>
  <si>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</si>
  <si>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</si>
  <si>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</si>
  <si>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</si>
  <si>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</si>
  <si>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</si>
  <si>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</si>
  <si>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</si>
  <si>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</si>
  <si>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</si>
  <si>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</si>
  <si>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</si>
  <si>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</si>
  <si>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</si>
  <si>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</si>
  <si>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</si>
  <si>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</si>
  <si>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</si>
  <si>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</si>
  <si>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</si>
  <si>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</si>
  <si>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</si>
  <si>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</si>
  <si>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</si>
  <si>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</si>
  <si>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</si>
  <si>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</si>
  <si>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</si>
  <si>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</si>
  <si>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</si>
  <si>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</si>
  <si>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</si>
  <si>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</si>
  <si>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</si>
  <si>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</si>
  <si>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</si>
  <si>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</si>
  <si>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</si>
  <si>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</si>
  <si>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</si>
  <si>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</si>
  <si>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</si>
  <si>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</si>
  <si>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</si>
  <si>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</si>
  <si>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</si>
  <si>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</si>
  <si>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</si>
  <si>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</si>
  <si>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</si>
  <si>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</si>
  <si>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</si>
  <si>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</si>
  <si>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</si>
  <si>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</si>
  <si>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</si>
  <si>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</si>
  <si>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</si>
  <si>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</si>
  <si>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</si>
  <si>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</si>
  <si>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</si>
  <si>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</si>
  <si>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</si>
  <si>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</si>
  <si>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</si>
  <si>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</si>
  <si>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</si>
  <si>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</si>
  <si>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</si>
  <si>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</si>
  <si>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</si>
  <si>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</si>
  <si>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</si>
  <si>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</si>
  <si>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</si>
  <si>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</si>
  <si>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</si>
  <si>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</si>
  <si>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</si>
  <si>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</si>
  <si>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</si>
  <si>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</si>
  <si>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</si>
  <si>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</si>
  <si>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</si>
  <si>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</si>
  <si>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</si>
  <si>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</si>
  <si>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</si>
  <si>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</si>
  <si>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</si>
  <si>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</si>
  <si>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</si>
  <si>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</si>
  <si>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</si>
  <si>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</si>
  <si>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</si>
  <si>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</si>
  <si>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</si>
  <si>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</si>
  <si>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</si>
  <si>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</si>
  <si>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</si>
  <si>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</si>
  <si>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</si>
  <si>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</si>
  <si>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</si>
  <si>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</si>
  <si>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</si>
  <si>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</si>
  <si>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</si>
  <si>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</si>
  <si>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</si>
  <si>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</si>
  <si>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</si>
  <si>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</si>
  <si>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</si>
  <si>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</si>
  <si>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</si>
  <si>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</si>
  <si>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</si>
  <si>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</si>
  <si>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</si>
  <si>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</si>
  <si>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</si>
  <si>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</si>
  <si>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</si>
  <si>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</si>
  <si>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</si>
  <si>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</si>
  <si>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</si>
  <si>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</si>
  <si>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</si>
  <si>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</si>
  <si>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</si>
  <si>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</si>
  <si>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</si>
  <si>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</si>
  <si>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</si>
  <si>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</si>
  <si>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</si>
  <si>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</si>
  <si>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</si>
  <si>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</si>
  <si>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</si>
  <si>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</si>
  <si>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</si>
  <si>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</si>
  <si>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</si>
  <si>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</si>
  <si>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</si>
  <si>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</si>
  <si>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</si>
  <si>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</si>
  <si>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</si>
  <si>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</si>
  <si>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</si>
  <si>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</si>
  <si>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</si>
  <si>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</si>
  <si>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</si>
  <si>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</si>
  <si>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</si>
  <si>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</si>
  <si>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</si>
  <si>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</si>
  <si>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</si>
  <si>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</si>
  <si>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</si>
  <si>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</si>
  <si>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</si>
  <si>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</si>
  <si>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</si>
  <si>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</si>
  <si>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</si>
  <si>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</si>
  <si>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</si>
  <si>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</si>
  <si>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</si>
  <si>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</si>
  <si>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</si>
  <si>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</si>
  <si>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</si>
  <si>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</si>
  <si>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</si>
  <si>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</si>
  <si>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</si>
  <si>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</si>
  <si>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</si>
  <si>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</si>
  <si>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</si>
  <si>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</si>
  <si>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</si>
  <si>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</si>
  <si>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</si>
  <si>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</si>
  <si>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</si>
  <si>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</si>
  <si>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</si>
  <si>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</si>
  <si>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</si>
  <si>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</si>
  <si>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</si>
  <si>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</si>
  <si>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</si>
  <si>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</si>
  <si>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</si>
  <si>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</si>
  <si>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</si>
  <si>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</si>
  <si>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</si>
  <si>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</si>
  <si>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</si>
  <si>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</si>
  <si>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</si>
  <si>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</si>
  <si>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</si>
  <si>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</si>
  <si>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</si>
  <si>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</si>
  <si>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</si>
  <si>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</si>
  <si>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</si>
  <si>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</si>
  <si>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</si>
  <si>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</si>
  <si>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</si>
  <si>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</si>
  <si>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</si>
  <si>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</si>
  <si>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</si>
  <si>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</si>
  <si>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</si>
  <si>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</si>
  <si>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</si>
  <si>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</si>
  <si>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</si>
  <si>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</si>
  <si>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</si>
  <si>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</si>
  <si>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</si>
  <si>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</si>
  <si>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</si>
  <si>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</si>
  <si>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</si>
  <si>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</si>
  <si>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</si>
  <si>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</si>
  <si>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</si>
  <si>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</si>
  <si>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</si>
  <si>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</si>
  <si>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</si>
  <si>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</si>
  <si>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</si>
  <si>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</si>
  <si>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</si>
  <si>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</si>
  <si>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</si>
  <si>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</si>
  <si>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</si>
  <si>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</si>
  <si>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</si>
  <si>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</si>
  <si>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</si>
  <si>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</si>
  <si>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</si>
  <si>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</si>
  <si>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</si>
  <si>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</si>
  <si>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</si>
  <si>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</si>
  <si>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</si>
  <si>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</si>
  <si>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</si>
  <si>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</si>
  <si>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</si>
  <si>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</si>
  <si>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</si>
  <si>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</si>
  <si>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</si>
  <si>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</si>
  <si>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</si>
  <si>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</si>
  <si>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</si>
  <si>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</si>
  <si>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</si>
  <si>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</si>
  <si>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</si>
  <si>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</si>
  <si>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</si>
  <si>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</si>
  <si>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</si>
  <si>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</si>
  <si>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</si>
  <si>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</si>
  <si>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</si>
  <si>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</si>
  <si>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</si>
  <si>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</si>
  <si>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</si>
  <si>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</si>
  <si>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</si>
  <si>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</si>
  <si>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</si>
  <si>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</si>
  <si>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</si>
  <si>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</si>
  <si>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</si>
  <si>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</si>
  <si>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</si>
  <si>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</si>
  <si>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</si>
  <si>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</si>
  <si>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</si>
  <si>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</si>
  <si>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</si>
  <si>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</si>
  <si>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</si>
  <si>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</si>
  <si>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</si>
  <si>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</si>
  <si>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</si>
  <si>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</si>
  <si>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</si>
  <si>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</si>
  <si>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</si>
  <si>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</si>
  <si>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</si>
  <si>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</si>
  <si>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</si>
  <si>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</si>
  <si>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</si>
  <si>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</si>
  <si>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</si>
  <si>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</si>
  <si>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</si>
  <si>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</si>
  <si>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</si>
  <si>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</si>
  <si>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</si>
  <si>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</si>
  <si>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</si>
  <si>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</si>
  <si>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</si>
  <si>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</si>
  <si>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</si>
  <si>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</si>
  <si>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</si>
  <si>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</si>
  <si>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</si>
  <si>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</si>
  <si>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</si>
  <si>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</si>
  <si>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</si>
  <si>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</si>
  <si>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</si>
  <si>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</si>
  <si>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</si>
  <si>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</si>
  <si>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</si>
  <si>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</si>
  <si>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</si>
  <si>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</si>
  <si>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</si>
  <si>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</si>
  <si>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</si>
  <si>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</si>
  <si>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</si>
  <si>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</si>
  <si>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</si>
  <si>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</si>
  <si>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</si>
  <si>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</si>
  <si>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</si>
  <si>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</si>
  <si>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</si>
  <si>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</si>
  <si>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</si>
  <si>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</si>
  <si>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</si>
  <si>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</si>
  <si>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</si>
  <si>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</si>
  <si>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</si>
  <si>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</si>
  <si>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</si>
  <si>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</si>
  <si>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</si>
  <si>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</si>
  <si>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</si>
  <si>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</si>
  <si>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</si>
  <si>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</si>
  <si>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</si>
  <si>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</si>
  <si>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</si>
  <si>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</si>
  <si>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</si>
  <si>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</si>
  <si>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</si>
  <si>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</si>
  <si>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</si>
  <si>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</si>
  <si>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</si>
  <si>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</si>
  <si>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</si>
  <si>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</si>
  <si>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</si>
  <si>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</si>
  <si>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</si>
  <si>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</si>
  <si>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</si>
  <si>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</si>
  <si>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</si>
  <si>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</si>
  <si>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</si>
  <si>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</si>
  <si>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</si>
  <si>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</si>
  <si>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</si>
  <si>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</si>
  <si>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</si>
  <si>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</si>
  <si>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</si>
  <si>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</si>
  <si>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</si>
  <si>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</si>
  <si>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</si>
  <si>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</si>
  <si>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</si>
  <si>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</si>
  <si>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</si>
  <si>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</si>
  <si>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</si>
  <si>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</si>
  <si>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</si>
  <si>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</si>
  <si>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</si>
  <si>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</si>
  <si>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</si>
  <si>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</si>
  <si>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</si>
  <si>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</si>
  <si>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</si>
  <si>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</si>
  <si>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</si>
  <si>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</si>
  <si>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</si>
  <si>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</si>
  <si>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</si>
  <si>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</si>
  <si>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</si>
  <si>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</si>
  <si>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</si>
  <si>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</si>
  <si>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</si>
  <si>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</si>
  <si>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</si>
  <si>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</si>
  <si>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</si>
  <si>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</si>
  <si>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</si>
  <si>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</si>
  <si>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</si>
  <si>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</si>
  <si>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</si>
  <si>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</si>
  <si>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</si>
  <si>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</si>
  <si>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</si>
  <si>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</si>
  <si>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</si>
  <si>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</si>
  <si>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</si>
  <si>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</si>
  <si>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</si>
  <si>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</si>
  <si>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</si>
  <si>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</si>
  <si>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</si>
  <si>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</si>
  <si>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</si>
  <si>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</si>
  <si>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</si>
  <si>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</si>
  <si>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</si>
  <si>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</si>
  <si>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</si>
  <si>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</si>
  <si>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</si>
  <si>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</si>
  <si>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</si>
  <si>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</si>
  <si>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</si>
  <si>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</si>
  <si>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</si>
  <si>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</si>
  <si>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</si>
  <si>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</si>
  <si>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</si>
  <si>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</si>
  <si>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</si>
  <si>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</si>
  <si>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</si>
  <si>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</si>
  <si>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</si>
  <si>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</si>
  <si>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</si>
  <si>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</si>
  <si>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</si>
  <si>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</si>
  <si>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</si>
  <si>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</si>
  <si>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</si>
  <si>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</si>
  <si>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</si>
  <si>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</si>
  <si>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</si>
  <si>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</si>
  <si>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</si>
  <si>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</si>
  <si>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</si>
  <si>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</si>
  <si>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</si>
  <si>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</si>
  <si>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</si>
  <si>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</si>
  <si>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</si>
  <si>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</si>
  <si>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</si>
  <si>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</si>
  <si>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</si>
  <si>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</si>
  <si>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</si>
  <si>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</si>
  <si>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</si>
  <si>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</si>
  <si>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</si>
  <si>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</si>
  <si>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</si>
  <si>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</si>
  <si>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</si>
  <si>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</si>
  <si>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</si>
  <si>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</si>
  <si>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</si>
  <si>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</si>
  <si>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</si>
  <si>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</si>
  <si>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</si>
  <si>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</si>
  <si>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</si>
  <si>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</si>
  <si>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</si>
  <si>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</si>
  <si>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</si>
  <si>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</si>
  <si>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</si>
  <si>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</si>
  <si>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</si>
  <si>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</si>
  <si>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</si>
  <si>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</si>
  <si>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</si>
  <si>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</si>
  <si>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</si>
  <si>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</si>
  <si>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</si>
  <si>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</si>
  <si>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</si>
  <si>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</si>
  <si>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</si>
  <si>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</si>
  <si>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</si>
  <si>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</si>
  <si>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</si>
  <si>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</si>
  <si>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</si>
  <si>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</si>
  <si>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</si>
  <si>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</si>
  <si>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</si>
  <si>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</si>
  <si>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</si>
  <si>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</si>
  <si>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</si>
  <si>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</si>
  <si>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</si>
  <si>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</si>
  <si>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</si>
  <si>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</si>
  <si>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</si>
  <si>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</si>
  <si>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</si>
  <si>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</si>
  <si>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</si>
  <si>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</si>
  <si>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</si>
  <si>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</si>
  <si>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</si>
  <si>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</si>
  <si>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</si>
  <si>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</si>
  <si>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</si>
  <si>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</si>
  <si>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</si>
  <si>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</si>
  <si>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</si>
  <si>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</si>
  <si>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</si>
  <si>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</si>
  <si>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</si>
  <si>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</si>
  <si>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</si>
  <si>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</si>
  <si>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</si>
  <si>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</si>
  <si>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</si>
  <si>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</si>
  <si>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</si>
  <si>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</si>
  <si>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</si>
  <si>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</si>
  <si>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</si>
  <si>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</si>
  <si>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</si>
  <si>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</si>
  <si>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</si>
  <si>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</si>
  <si>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</si>
  <si>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</si>
  <si>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</si>
  <si>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</si>
  <si>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</si>
  <si>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</si>
  <si>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</si>
  <si>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</si>
  <si>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</si>
  <si>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</si>
  <si>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</si>
  <si>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</si>
  <si>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</si>
  <si>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</si>
  <si>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</si>
  <si>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</si>
  <si>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</si>
  <si>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</si>
  <si>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</si>
  <si>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</si>
  <si>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</si>
  <si>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</si>
  <si>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</si>
  <si>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</si>
  <si>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</si>
  <si>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</si>
  <si>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</si>
  <si>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</si>
  <si>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</si>
  <si>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</si>
  <si>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</si>
  <si>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</si>
  <si>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</si>
  <si>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</si>
  <si>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</si>
  <si>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</si>
  <si>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</si>
  <si>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</si>
  <si>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</si>
  <si>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</si>
  <si>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</si>
  <si>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</si>
  <si>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</si>
  <si>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</si>
  <si>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</si>
  <si>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</si>
  <si>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</si>
  <si>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</si>
  <si>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</si>
  <si>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</si>
  <si>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</si>
  <si>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</si>
  <si>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</si>
  <si>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</si>
  <si>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</si>
  <si>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</si>
  <si>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</si>
  <si>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</si>
  <si>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</si>
  <si>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</si>
  <si>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</si>
  <si>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</si>
  <si>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</si>
  <si>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</si>
  <si>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</si>
  <si>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</si>
  <si>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</si>
  <si>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</si>
  <si>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</si>
  <si>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</si>
  <si>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</si>
  <si>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</si>
  <si>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</si>
  <si>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</si>
  <si>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</si>
  <si>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</si>
  <si>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</si>
  <si>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</si>
  <si>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</si>
  <si>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</si>
  <si>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</si>
  <si>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</si>
  <si>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</si>
  <si>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</si>
  <si>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</si>
  <si>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</si>
  <si>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</si>
  <si>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</si>
  <si>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</si>
  <si>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</si>
  <si>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</si>
  <si>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</si>
  <si>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</si>
  <si>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</si>
  <si>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</si>
  <si>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</si>
  <si>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</si>
  <si>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</si>
  <si>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</si>
  <si>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</si>
  <si>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</si>
  <si>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</si>
  <si>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</si>
  <si>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</si>
  <si>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</si>
  <si>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</si>
  <si>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</si>
  <si>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</si>
  <si>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</si>
  <si>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</si>
  <si>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</si>
  <si>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</si>
  <si>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</si>
  <si>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</si>
  <si>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</si>
  <si>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</si>
  <si>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</si>
  <si>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</si>
  <si>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</si>
  <si>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</si>
  <si>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</si>
  <si>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</si>
  <si>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</si>
  <si>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</si>
  <si>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</si>
  <si>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</si>
  <si>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</si>
  <si>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</si>
  <si>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</si>
  <si>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</si>
  <si>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</si>
  <si>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</si>
  <si>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</si>
  <si>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</si>
  <si>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</si>
  <si>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</si>
  <si>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</si>
  <si>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</si>
  <si>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</si>
  <si>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</si>
  <si>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</si>
  <si>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</si>
  <si>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</si>
  <si>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</si>
  <si>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</si>
  <si>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</si>
  <si>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</si>
  <si>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</si>
  <si>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</si>
  <si>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</si>
  <si>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</si>
  <si>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</si>
  <si>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</si>
  <si>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</si>
  <si>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</si>
  <si>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</si>
  <si>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</si>
  <si>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</si>
  <si>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</si>
  <si>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</si>
  <si>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</si>
  <si>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</si>
  <si>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</si>
  <si>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</si>
  <si>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</si>
  <si>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</si>
  <si>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</si>
  <si>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</si>
  <si>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</si>
  <si>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</si>
  <si>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</si>
  <si>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</si>
  <si>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</si>
  <si>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</si>
  <si>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</si>
  <si>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</si>
  <si>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</si>
  <si>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</si>
  <si>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</si>
  <si>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</si>
  <si>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</si>
  <si>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</si>
  <si>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</si>
  <si>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</si>
  <si>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</si>
  <si>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</si>
  <si>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</si>
  <si>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</si>
  <si>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</si>
  <si>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</si>
  <si>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</si>
  <si>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</si>
  <si>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</si>
  <si>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</si>
  <si>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</si>
  <si>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</si>
  <si>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</si>
  <si>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</si>
  <si>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</si>
  <si>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</si>
  <si>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</si>
  <si>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</si>
  <si>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</si>
  <si>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</si>
  <si>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</si>
  <si>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</si>
  <si>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</si>
  <si>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</si>
  <si>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</si>
  <si>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</si>
  <si>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</si>
  <si>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</si>
  <si>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</si>
  <si>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</si>
  <si>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</si>
  <si>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</si>
  <si>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</si>
  <si>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</si>
  <si>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</si>
  <si>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</si>
  <si>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</si>
  <si>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</si>
  <si>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</si>
  <si>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</si>
  <si>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</si>
  <si>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</si>
  <si>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</si>
  <si>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</si>
  <si>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</si>
  <si>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</si>
  <si>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</si>
  <si>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</si>
  <si>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</si>
  <si>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</si>
  <si>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</si>
  <si>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</si>
  <si>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</si>
  <si>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</si>
  <si>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</si>
  <si>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</si>
  <si>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</si>
  <si>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</si>
  <si>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</si>
  <si>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</si>
  <si>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</si>
  <si>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</si>
  <si>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</si>
  <si>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</si>
  <si>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</si>
  <si>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</si>
  <si>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</si>
  <si>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</si>
  <si>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</si>
  <si>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</si>
  <si>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</si>
  <si>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</si>
  <si>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</si>
  <si>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</si>
  <si>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</si>
  <si>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</si>
  <si>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</si>
  <si>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</si>
  <si>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</si>
  <si>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</si>
  <si>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</si>
  <si>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</si>
  <si>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</si>
  <si>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</si>
  <si>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</si>
  <si>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</si>
  <si>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</si>
  <si>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</si>
  <si>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</si>
  <si>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</si>
  <si>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</si>
  <si>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</si>
  <si>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</si>
  <si>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</si>
  <si>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</si>
  <si>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</si>
  <si>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</si>
  <si>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</si>
  <si>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</si>
  <si>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</si>
  <si>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</si>
  <si>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</si>
  <si>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</si>
  <si>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</si>
  <si>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</si>
  <si>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</si>
  <si>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</si>
  <si>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</si>
  <si>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</si>
  <si>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</si>
  <si>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</si>
  <si>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</si>
  <si>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</si>
  <si>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</si>
  <si>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</si>
  <si>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</si>
  <si>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</si>
  <si>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</si>
  <si>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</si>
  <si>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</si>
  <si>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</si>
  <si>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</si>
  <si>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</si>
  <si>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</si>
  <si>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</si>
  <si>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</si>
  <si>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</si>
  <si>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</si>
  <si>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</si>
  <si>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</si>
  <si>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</si>
  <si>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</si>
  <si>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</si>
  <si>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</si>
  <si>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</si>
  <si>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</si>
  <si>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</si>
  <si>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</si>
  <si>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</si>
  <si>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</si>
  <si>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</si>
  <si>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</si>
  <si>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</si>
  <si>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</si>
  <si>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</si>
  <si>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</si>
  <si>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</si>
  <si>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</si>
  <si>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</si>
  <si>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</si>
  <si>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</si>
  <si>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</si>
  <si>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</si>
  <si>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</si>
  <si>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</si>
  <si>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</si>
  <si>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</si>
  <si>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</si>
  <si>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</si>
  <si>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</si>
  <si>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</si>
  <si>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</si>
  <si>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</si>
  <si>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</si>
  <si>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</si>
  <si>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</si>
  <si>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</si>
  <si>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</si>
  <si>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</si>
  <si>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</si>
  <si>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</si>
  <si>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</si>
  <si>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</si>
  <si>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</si>
  <si>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</si>
  <si>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</si>
  <si>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</si>
  <si>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</si>
  <si>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</si>
  <si>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</si>
  <si>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</si>
  <si>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</si>
  <si>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</si>
  <si>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</si>
  <si>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</si>
  <si>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</si>
  <si>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</si>
  <si>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</si>
  <si>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</si>
  <si>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</si>
  <si>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</si>
  <si>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</si>
  <si>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</si>
  <si>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</si>
  <si>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</si>
  <si>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</si>
  <si>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</si>
  <si>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</si>
  <si>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</si>
  <si>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</si>
  <si>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</si>
  <si>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</si>
  <si>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</si>
  <si>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</si>
  <si>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</si>
  <si>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</si>
  <si>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</si>
  <si>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</si>
  <si>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</si>
  <si>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</si>
  <si>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</si>
  <si>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</si>
  <si>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</si>
  <si>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</si>
  <si>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</si>
  <si>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</si>
  <si>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</si>
  <si>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</si>
  <si>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</si>
  <si>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</si>
  <si>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</si>
  <si>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</si>
  <si>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</si>
  <si>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</si>
  <si>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</si>
  <si>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</si>
  <si>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</si>
  <si>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</si>
  <si>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</si>
  <si>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</si>
  <si>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</si>
  <si>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</si>
  <si>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</si>
  <si>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</si>
  <si>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</si>
  <si>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</si>
  <si>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</si>
  <si>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</si>
  <si>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</si>
  <si>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</si>
  <si>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</si>
  <si>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</si>
  <si>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</si>
  <si>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</si>
  <si>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</si>
  <si>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</si>
  <si>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</si>
  <si>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</si>
  <si>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</si>
  <si>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</si>
  <si>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</si>
  <si>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</si>
  <si>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</si>
  <si>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</si>
  <si>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</si>
  <si>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</si>
  <si>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</si>
  <si>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</si>
  <si>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</si>
  <si>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</si>
  <si>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</si>
  <si>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</si>
  <si>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</si>
  <si>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</si>
  <si>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</si>
  <si>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</si>
  <si>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</si>
  <si>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</si>
  <si>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</si>
  <si>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</si>
  <si>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</si>
  <si>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</si>
  <si>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</si>
  <si>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</si>
  <si>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</si>
  <si>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</si>
  <si>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</si>
  <si>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</si>
  <si>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</si>
  <si>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</si>
  <si>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</si>
  <si>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</si>
  <si>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</si>
  <si>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</si>
  <si>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</si>
  <si>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</si>
  <si>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</si>
  <si>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</si>
  <si>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</si>
  <si>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</si>
  <si>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</si>
  <si>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</si>
  <si>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</si>
  <si>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</si>
  <si>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</si>
  <si>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</si>
  <si>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</si>
  <si>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</si>
  <si>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</si>
  <si>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</si>
  <si>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</si>
  <si>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</si>
  <si>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</si>
  <si>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</si>
  <si>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</si>
  <si>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</si>
  <si>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</si>
  <si>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</si>
  <si>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</si>
  <si>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</si>
  <si>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</si>
  <si>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</si>
  <si>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</si>
  <si>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</si>
  <si>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</si>
  <si>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</si>
  <si>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</si>
  <si>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</si>
  <si>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</si>
  <si>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</si>
  <si>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</si>
  <si>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</si>
  <si>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</si>
  <si>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</si>
  <si>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</si>
  <si>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</si>
  <si>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</si>
  <si>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</si>
  <si>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</si>
  <si>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</si>
  <si>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</si>
  <si>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</si>
  <si>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</si>
  <si>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</si>
  <si>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</si>
  <si>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</si>
  <si>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</si>
  <si>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</si>
  <si>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</si>
  <si>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</si>
  <si>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</si>
  <si>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</si>
  <si>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</si>
  <si>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</si>
  <si>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</si>
  <si>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</si>
  <si>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</si>
  <si>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</si>
  <si>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</si>
  <si>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</si>
  <si>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</si>
  <si>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</si>
  <si>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</si>
  <si>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</si>
  <si>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</si>
  <si>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</si>
  <si>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</si>
  <si>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</si>
  <si>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</si>
  <si>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</si>
  <si>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</si>
  <si>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</si>
  <si>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</si>
  <si>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</si>
  <si>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</si>
  <si>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</si>
  <si>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</si>
  <si>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</si>
  <si>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</si>
  <si>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</si>
  <si>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</si>
  <si>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</si>
  <si>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</si>
  <si>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</si>
  <si>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</si>
  <si>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</si>
  <si>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</si>
  <si>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</si>
  <si>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</si>
  <si>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</si>
  <si>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</si>
  <si>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</si>
  <si>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</si>
  <si>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</si>
  <si>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</si>
  <si>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</si>
  <si>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</si>
  <si>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</si>
  <si>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</si>
  <si>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</si>
  <si>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</si>
  <si>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</si>
  <si>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</si>
  <si>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</si>
  <si>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</si>
  <si>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</si>
  <si>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</si>
  <si>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</si>
  <si>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</si>
  <si>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</si>
  <si>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</si>
  <si>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</si>
  <si>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</si>
  <si>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</si>
  <si>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</si>
  <si>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</si>
  <si>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</si>
  <si>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</si>
  <si>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</si>
  <si>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</si>
  <si>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</si>
  <si>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</si>
  <si>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</si>
  <si>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</si>
  <si>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</si>
  <si>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</si>
  <si>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</si>
  <si>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</si>
  <si>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</si>
  <si>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</si>
  <si>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</si>
  <si>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</si>
  <si>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</si>
  <si>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</si>
  <si>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</si>
  <si>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</si>
  <si>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</si>
  <si>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</si>
  <si>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</si>
  <si>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</si>
  <si>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</si>
  <si>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</si>
  <si>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</si>
  <si>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</si>
  <si>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</si>
  <si>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</si>
  <si>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</si>
  <si>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</si>
  <si>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</si>
  <si>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</si>
  <si>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</si>
  <si>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</si>
  <si>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</si>
  <si>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</si>
  <si>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</si>
  <si>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</si>
  <si>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</si>
  <si>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</si>
  <si>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</si>
  <si>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</si>
  <si>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</si>
  <si>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</si>
  <si>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</si>
  <si>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</si>
  <si>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</si>
  <si>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</si>
  <si>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</si>
  <si>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</si>
  <si>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</si>
  <si>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</si>
  <si>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</si>
  <si>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</si>
  <si>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</si>
  <si>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</si>
  <si>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</si>
  <si>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</si>
  <si>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</si>
  <si>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</si>
  <si>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</si>
  <si>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</si>
  <si>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</si>
  <si>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</si>
  <si>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</si>
  <si>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</si>
  <si>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</si>
  <si>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</si>
  <si>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</si>
  <si>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</si>
  <si>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</si>
  <si>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</si>
  <si>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</si>
  <si>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</si>
  <si>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</si>
  <si>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</si>
  <si>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</si>
  <si>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</si>
  <si>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</si>
  <si>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</si>
  <si>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</si>
  <si>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</si>
  <si>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</si>
  <si>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</si>
  <si>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</si>
  <si>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</si>
  <si>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</si>
  <si>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</si>
  <si>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</si>
  <si>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</si>
  <si>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</si>
  <si>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</si>
  <si>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</si>
  <si>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</si>
  <si>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</si>
  <si>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</si>
  <si>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</si>
  <si>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</si>
  <si>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</si>
  <si>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</si>
  <si>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</si>
  <si>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</si>
  <si>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</si>
  <si>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</si>
  <si>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</si>
  <si>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</si>
  <si>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</si>
  <si>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</si>
  <si>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</si>
  <si>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</si>
  <si>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</si>
  <si>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</si>
  <si>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</si>
  <si>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</si>
  <si>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</si>
  <si>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</si>
  <si>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</si>
  <si>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</si>
  <si>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</si>
  <si>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</si>
  <si>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</si>
  <si>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</si>
  <si>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</si>
  <si>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</si>
  <si>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</si>
  <si>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</si>
  <si>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</si>
  <si>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</si>
  <si>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</si>
  <si>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</si>
  <si>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</si>
  <si>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</si>
  <si>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</si>
  <si>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</si>
  <si>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</si>
  <si>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</si>
  <si>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</si>
  <si>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</si>
  <si>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</si>
  <si>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</si>
  <si>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</si>
  <si>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</si>
  <si>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</si>
  <si>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</si>
  <si>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</si>
  <si>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</si>
  <si>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</si>
  <si>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</si>
  <si>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</si>
  <si>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</si>
  <si>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</si>
  <si>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</si>
  <si>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</si>
  <si>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</si>
  <si>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</si>
  <si>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</si>
  <si>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</si>
  <si>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</si>
  <si>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</si>
  <si>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</si>
  <si>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</si>
  <si>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</si>
  <si>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</si>
  <si>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</si>
  <si>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</si>
  <si>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</si>
  <si>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</si>
  <si>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</si>
  <si>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</si>
  <si>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</si>
  <si>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</si>
  <si>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</si>
  <si>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</si>
  <si>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</si>
  <si>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</si>
  <si>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</si>
  <si>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</si>
  <si>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</si>
  <si>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</si>
  <si>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</si>
  <si>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</si>
  <si>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</si>
  <si>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</si>
  <si>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</si>
  <si>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</si>
  <si>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</si>
  <si>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</si>
  <si>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</si>
  <si>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</si>
  <si>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</si>
  <si>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</si>
  <si>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</si>
  <si>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</si>
  <si>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</si>
  <si>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</si>
  <si>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</si>
  <si>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</si>
  <si>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</si>
  <si>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</si>
  <si>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</si>
  <si>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</si>
  <si>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</si>
  <si>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</si>
  <si>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</si>
  <si>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</si>
  <si>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</si>
  <si>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</si>
  <si>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</si>
  <si>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</si>
  <si>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</si>
  <si>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</si>
  <si>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</si>
  <si>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</si>
  <si>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</si>
  <si>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</si>
  <si>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</si>
  <si>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</si>
  <si>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</si>
  <si>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</si>
  <si>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</si>
  <si>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</si>
  <si>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</si>
  <si>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</si>
  <si>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</si>
  <si>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</si>
  <si>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</si>
  <si>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</si>
  <si>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</si>
  <si>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</si>
  <si>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</si>
  <si>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</si>
  <si>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</si>
  <si>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</si>
  <si>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</si>
  <si>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</si>
  <si>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</si>
  <si>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</si>
  <si>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</si>
  <si>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</si>
  <si>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</si>
  <si>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</si>
  <si>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</si>
  <si>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</si>
  <si>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</si>
  <si>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</si>
  <si>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</si>
  <si>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</si>
  <si>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</si>
  <si>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</si>
  <si>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</si>
  <si>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</si>
  <si>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</si>
  <si>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</si>
  <si>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</si>
  <si>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</si>
  <si>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</si>
  <si>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</si>
  <si>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</si>
  <si>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</si>
  <si>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</si>
  <si>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</si>
  <si>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</si>
  <si>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</si>
  <si>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</si>
  <si>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</si>
  <si>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</si>
  <si>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</si>
  <si>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</si>
  <si>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</si>
  <si>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</si>
  <si>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</si>
  <si>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</si>
  <si>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</si>
  <si>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</si>
  <si>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</si>
  <si>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</si>
  <si>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</si>
  <si>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</si>
  <si>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</si>
  <si>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</si>
  <si>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</si>
  <si>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</si>
  <si>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</si>
  <si>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</si>
  <si>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</si>
  <si>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</si>
  <si>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</si>
  <si>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</si>
  <si>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</si>
  <si>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</si>
  <si>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</si>
  <si>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</si>
  <si>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</si>
  <si>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</si>
  <si>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</si>
  <si>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</si>
  <si>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</si>
  <si>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</si>
  <si>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</si>
  <si>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</si>
  <si>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</si>
  <si>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</si>
  <si>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</si>
  <si>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</si>
  <si>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</si>
  <si>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</si>
  <si>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</si>
  <si>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</si>
  <si>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</si>
  <si>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</si>
  <si>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</si>
  <si>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</si>
  <si>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</si>
  <si>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</si>
  <si>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</si>
  <si>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</si>
  <si>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</si>
  <si>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</si>
  <si>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</si>
  <si>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</si>
  <si>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</si>
  <si>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</si>
  <si>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</si>
  <si>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</si>
  <si>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</si>
  <si>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</si>
  <si>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</si>
  <si>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</si>
  <si>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</si>
  <si>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</si>
  <si>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</si>
  <si>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</si>
  <si>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</si>
  <si>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</si>
  <si>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</si>
  <si>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</si>
  <si>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</si>
  <si>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</si>
  <si>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</si>
  <si>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</si>
  <si>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</si>
  <si>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</si>
  <si>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</si>
  <si>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</si>
  <si>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</si>
  <si>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</si>
  <si>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</si>
  <si>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</si>
  <si>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</si>
  <si>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</si>
  <si>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</si>
  <si>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</si>
  <si>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</si>
  <si>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</si>
  <si>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</si>
  <si>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</si>
  <si>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</si>
  <si>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</si>
  <si>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</si>
  <si>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</si>
  <si>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</si>
  <si>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</si>
  <si>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</si>
  <si>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</si>
  <si>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</si>
  <si>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</si>
  <si>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</si>
  <si>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</si>
  <si>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</si>
  <si>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</si>
  <si>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</si>
  <si>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</si>
  <si>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</si>
  <si>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</si>
  <si>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</si>
  <si>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</si>
  <si>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</si>
  <si>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</si>
  <si>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</si>
  <si>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</si>
  <si>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</si>
  <si>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</si>
  <si>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</si>
  <si>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</si>
  <si>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</si>
  <si>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</si>
  <si>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</si>
  <si>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</si>
  <si>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</si>
  <si>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</si>
  <si>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</si>
  <si>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</si>
  <si>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</si>
  <si>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</si>
  <si>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</si>
  <si>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</si>
  <si>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</si>
  <si>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</si>
  <si>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</si>
  <si>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</si>
  <si>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</si>
  <si>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</si>
  <si>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</si>
  <si>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</si>
  <si>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</si>
  <si>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</si>
  <si>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</si>
  <si>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</si>
  <si>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</si>
  <si>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</si>
  <si>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</si>
  <si>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</si>
  <si>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</si>
  <si>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</si>
  <si>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</si>
  <si>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</si>
  <si>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</si>
  <si>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</si>
  <si>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</si>
  <si>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</si>
  <si>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</si>
  <si>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</si>
  <si>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</si>
  <si>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</si>
  <si>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</si>
  <si>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</si>
  <si>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</si>
  <si>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</si>
  <si>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</si>
  <si>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</si>
  <si>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</si>
  <si>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</si>
  <si>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</si>
  <si>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</si>
  <si>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</si>
  <si>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</si>
  <si>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</si>
  <si>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</si>
  <si>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</si>
  <si>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</si>
  <si>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</si>
  <si>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</si>
  <si>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</si>
  <si>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</si>
  <si>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</si>
  <si>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</si>
  <si>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</si>
  <si>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</si>
  <si>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</si>
  <si>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</si>
  <si>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</si>
  <si>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</si>
  <si>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</si>
  <si>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</si>
  <si>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</si>
  <si>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</si>
  <si>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</si>
  <si>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</si>
  <si>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</si>
  <si>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</si>
  <si>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</si>
  <si>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</si>
  <si>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</si>
  <si>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</si>
  <si>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</si>
  <si>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</si>
  <si>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</si>
  <si>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</si>
  <si>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</si>
  <si>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</si>
  <si>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</si>
  <si>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</si>
  <si>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</si>
  <si>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</si>
  <si>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</si>
  <si>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</si>
  <si>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</si>
  <si>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</si>
  <si>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</si>
  <si>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</si>
  <si>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</si>
  <si>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</si>
  <si>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</si>
  <si>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</si>
  <si>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</si>
  <si>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</si>
  <si>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</si>
  <si>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</si>
  <si>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</si>
  <si>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</si>
  <si>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</si>
  <si>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</si>
  <si>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</si>
  <si>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</si>
  <si>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</si>
  <si>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</si>
  <si>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</si>
  <si>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</si>
  <si>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</si>
  <si>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</si>
  <si>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</si>
  <si>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</si>
  <si>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</si>
  <si>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</si>
  <si>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</si>
  <si>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</si>
  <si>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</si>
  <si>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</si>
  <si>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</si>
  <si>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</si>
  <si>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</si>
  <si>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</si>
  <si>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</si>
  <si>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</si>
  <si>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</si>
  <si>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</si>
  <si>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</si>
  <si>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</si>
  <si>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</si>
  <si>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</si>
  <si>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</si>
  <si>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</si>
  <si>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</si>
  <si>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</si>
  <si>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</si>
  <si>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</si>
  <si>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</si>
  <si>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</si>
  <si>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</si>
  <si>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</si>
  <si>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</si>
  <si>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</si>
  <si>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</si>
  <si>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</si>
  <si>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</si>
  <si>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</si>
  <si>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</si>
  <si>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</si>
  <si>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</si>
  <si>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</si>
  <si>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</si>
  <si>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</si>
  <si>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</si>
  <si>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</si>
  <si>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</si>
  <si>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</si>
  <si>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</si>
  <si>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</si>
  <si>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</si>
  <si>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</si>
  <si>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</si>
  <si>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</si>
  <si>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</si>
  <si>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</si>
  <si>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</si>
  <si>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</si>
  <si>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</si>
  <si>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</si>
  <si>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</si>
  <si>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</si>
  <si>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</si>
  <si>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</si>
  <si>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</si>
  <si>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</si>
  <si>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</si>
  <si>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</si>
  <si>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</si>
  <si>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</si>
  <si>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</si>
  <si>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</si>
  <si>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</si>
  <si>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</si>
  <si>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</si>
  <si>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</si>
  <si>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</si>
  <si>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</si>
  <si>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</si>
  <si>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</si>
  <si>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</si>
  <si>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</si>
  <si>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</si>
  <si>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</si>
  <si>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</si>
  <si>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</si>
  <si>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</si>
  <si>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</si>
  <si>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</si>
  <si>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</si>
  <si>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</si>
  <si>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</si>
  <si>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</si>
  <si>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</si>
  <si>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</si>
  <si>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</si>
  <si>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</si>
  <si>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</si>
  <si>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</si>
  <si>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</si>
  <si>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</si>
  <si>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</si>
  <si>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</si>
  <si>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</si>
  <si>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</si>
  <si>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</si>
  <si>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</si>
  <si>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</si>
  <si>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</si>
  <si>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</si>
  <si>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</si>
  <si>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</si>
  <si>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</si>
  <si>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</si>
  <si>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</si>
  <si>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</si>
  <si>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</si>
  <si>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</si>
  <si>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</si>
  <si>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</si>
  <si>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</si>
  <si>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</si>
  <si>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</si>
  <si>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</si>
  <si>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</si>
  <si>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</si>
  <si>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</si>
  <si>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</si>
  <si>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</si>
  <si>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</si>
  <si>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</si>
  <si>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</si>
  <si>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</si>
  <si>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</si>
  <si>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</si>
  <si>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</si>
  <si>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</si>
  <si>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</si>
  <si>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</si>
  <si>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</si>
  <si>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</si>
  <si>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</si>
  <si>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</si>
  <si>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</si>
  <si>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</si>
  <si>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</si>
  <si>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</si>
  <si>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</si>
  <si>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</si>
  <si>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</si>
  <si>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</si>
  <si>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</si>
  <si>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</si>
  <si>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</si>
  <si>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</si>
  <si>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</si>
  <si>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</si>
  <si>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</si>
  <si>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</si>
  <si>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</si>
  <si>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</si>
  <si>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</si>
  <si>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</si>
  <si>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</si>
  <si>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</si>
  <si>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</si>
  <si>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</si>
  <si>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</si>
  <si>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</si>
  <si>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</si>
  <si>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</si>
  <si>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</si>
  <si>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</si>
  <si>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</si>
  <si>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</si>
  <si>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</si>
  <si>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</si>
  <si>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</si>
  <si>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</si>
  <si>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</si>
  <si>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</si>
  <si>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</si>
  <si>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</si>
  <si>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</si>
  <si>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</si>
  <si>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</si>
  <si>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</si>
  <si>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</si>
  <si>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</si>
  <si>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</si>
  <si>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</si>
  <si>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</si>
  <si>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</si>
  <si>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</si>
  <si>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</si>
  <si>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</si>
  <si>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</si>
  <si>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</si>
  <si>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</si>
  <si>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</si>
  <si>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</si>
  <si>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</si>
  <si>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</si>
  <si>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</si>
  <si>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</si>
  <si>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</si>
  <si>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</si>
  <si>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</si>
  <si>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</si>
  <si>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</si>
  <si>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</si>
  <si>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</si>
  <si>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</si>
  <si>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</si>
  <si>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</si>
  <si>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</si>
  <si>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</si>
  <si>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</si>
  <si>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</si>
  <si>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</si>
  <si>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</si>
  <si>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</si>
  <si>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</si>
  <si>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</si>
  <si>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</si>
  <si>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</si>
  <si>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</si>
  <si>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</si>
  <si>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</si>
  <si>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</si>
  <si>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</si>
  <si>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</si>
  <si>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</si>
  <si>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</si>
  <si>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</si>
  <si>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</si>
  <si>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</si>
  <si>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</si>
  <si>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</si>
  <si>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</si>
  <si>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</si>
  <si>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</si>
  <si>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</si>
  <si>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</si>
  <si>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</si>
  <si>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</si>
  <si>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</si>
  <si>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</si>
  <si>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</si>
  <si>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</si>
  <si>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</si>
  <si>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</si>
  <si>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</si>
  <si>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</si>
  <si>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</si>
  <si>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</si>
  <si>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</si>
  <si>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</si>
  <si>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</si>
  <si>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</si>
  <si>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</si>
  <si>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</si>
  <si>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</si>
  <si>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</si>
  <si>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</si>
  <si>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</si>
  <si>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</si>
  <si>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</si>
  <si>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</si>
  <si>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</si>
  <si>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</si>
  <si>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</si>
  <si>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</si>
  <si>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</si>
  <si>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</si>
  <si>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</si>
  <si>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</si>
  <si>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</si>
  <si>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</si>
  <si>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</si>
  <si>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</si>
  <si>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</si>
  <si>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</si>
  <si>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</si>
  <si>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</si>
  <si>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</si>
  <si>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</si>
  <si>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</si>
  <si>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</si>
  <si>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</si>
  <si>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</si>
  <si>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</si>
  <si>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</si>
  <si>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</si>
  <si>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</si>
  <si>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</si>
  <si>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</si>
  <si>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</si>
  <si>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</si>
  <si>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</si>
  <si>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</si>
  <si>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</si>
  <si>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</si>
  <si>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</si>
  <si>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</si>
  <si>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</si>
  <si>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</si>
  <si>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</si>
  <si>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</si>
  <si>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</si>
  <si>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</si>
  <si>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</si>
  <si>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</si>
  <si>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</si>
  <si>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</si>
  <si>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</si>
  <si>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</si>
  <si>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</si>
  <si>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</si>
  <si>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</si>
  <si>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</si>
  <si>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</si>
  <si>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</si>
  <si>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</si>
  <si>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</si>
  <si>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</si>
  <si>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</si>
  <si>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</si>
  <si>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</si>
  <si>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</si>
  <si>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</si>
  <si>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</si>
  <si>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</si>
  <si>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</si>
  <si>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</si>
  <si>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</si>
  <si>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</si>
  <si>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</si>
  <si>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</si>
  <si>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</si>
  <si>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</si>
  <si>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</si>
  <si>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</si>
  <si>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</si>
  <si>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</si>
  <si>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</si>
  <si>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</si>
  <si>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</si>
  <si>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</si>
  <si>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</si>
  <si>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</si>
  <si>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</si>
  <si>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</si>
  <si>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</si>
  <si>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</si>
  <si>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</si>
  <si>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</si>
  <si>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</si>
  <si>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</si>
  <si>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</si>
  <si>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</si>
  <si>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</si>
  <si>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</si>
  <si>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</si>
  <si>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</si>
  <si>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</si>
  <si>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</si>
  <si>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</si>
  <si>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</si>
  <si>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</si>
  <si>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</si>
  <si>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</si>
  <si>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</si>
  <si>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</si>
  <si>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</si>
  <si>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</si>
  <si>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</si>
  <si>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</si>
  <si>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</si>
  <si>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</si>
  <si>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</si>
  <si>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</si>
  <si>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</si>
  <si>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</si>
  <si>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</si>
  <si>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</si>
  <si>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</si>
  <si>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</si>
  <si>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</si>
  <si>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</si>
  <si>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</si>
  <si>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</si>
  <si>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</si>
  <si>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</si>
  <si>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</si>
  <si>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</si>
  <si>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</si>
  <si>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</si>
  <si>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</si>
  <si>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</si>
  <si>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</si>
  <si>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</si>
  <si>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</si>
  <si>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</si>
  <si>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</si>
  <si>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</si>
  <si>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</si>
  <si>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</si>
  <si>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</si>
  <si>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</si>
  <si>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</si>
  <si>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</si>
  <si>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</si>
  <si>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</si>
  <si>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</si>
  <si>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</si>
  <si>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</si>
  <si>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</si>
  <si>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</si>
  <si>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</si>
  <si>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</si>
  <si>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</si>
  <si>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</si>
  <si>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</si>
  <si>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</si>
  <si>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</si>
  <si>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</si>
  <si>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</si>
  <si>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</si>
  <si>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</si>
  <si>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</si>
  <si>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</si>
  <si>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</si>
  <si>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</si>
  <si>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</si>
  <si>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</si>
  <si>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</si>
  <si>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</si>
  <si>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</si>
  <si>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</si>
  <si>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</si>
  <si>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</si>
  <si>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</si>
  <si>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</si>
  <si>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</si>
  <si>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</si>
  <si>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</si>
  <si>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</si>
  <si>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</si>
  <si>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</si>
  <si>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</si>
  <si>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</si>
  <si>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</si>
  <si>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</si>
  <si>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</si>
  <si>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</si>
  <si>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</si>
  <si>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</si>
  <si>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</si>
  <si>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</si>
  <si>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</si>
  <si>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</si>
  <si>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</si>
  <si>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</si>
  <si>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</si>
  <si>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</si>
  <si>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</si>
  <si>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</si>
  <si>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</si>
  <si>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</si>
  <si>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</si>
  <si>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</si>
  <si>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</si>
  <si>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</si>
  <si>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</si>
  <si>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</si>
  <si>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</si>
  <si>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</si>
  <si>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</si>
  <si>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</si>
  <si>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</si>
  <si>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</si>
  <si>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</si>
  <si>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</si>
  <si>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</si>
  <si>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</si>
  <si>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</si>
  <si>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</si>
  <si>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</si>
  <si>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</si>
  <si>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</si>
  <si>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</si>
  <si>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</si>
  <si>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</si>
  <si>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</si>
  <si>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</si>
  <si>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</si>
  <si>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</si>
  <si>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</si>
  <si>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</si>
  <si>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</si>
  <si>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</si>
  <si>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</si>
  <si>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</si>
  <si>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</si>
  <si>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</si>
  <si>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</si>
  <si>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</si>
  <si>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</si>
  <si>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</si>
  <si>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</si>
  <si>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</si>
  <si>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</si>
  <si>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</si>
  <si>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</si>
  <si>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</si>
  <si>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</si>
  <si>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</si>
  <si>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</si>
  <si>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</si>
  <si>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</si>
  <si>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</si>
  <si>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</si>
  <si>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</si>
  <si>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</si>
  <si>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</si>
  <si>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</si>
  <si>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</si>
  <si>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</si>
  <si>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</si>
  <si>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</si>
  <si>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</si>
  <si>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</si>
  <si>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</si>
  <si>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</si>
  <si>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</si>
  <si>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</si>
  <si>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</si>
  <si>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</si>
  <si>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</si>
  <si>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</si>
  <si>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</si>
  <si>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</si>
  <si>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</si>
  <si>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</si>
  <si>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</si>
  <si>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</si>
  <si>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</si>
  <si>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</si>
  <si>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</si>
  <si>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</si>
  <si>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</si>
  <si>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</si>
  <si>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</si>
  <si>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</si>
  <si>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</si>
  <si>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</si>
  <si>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</si>
  <si>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</si>
  <si>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</si>
  <si>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</si>
  <si>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</si>
  <si>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</si>
  <si>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</si>
  <si>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</si>
  <si>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</si>
  <si>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</si>
  <si>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</si>
  <si>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</si>
  <si>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</si>
  <si>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</si>
  <si>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</si>
  <si>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</si>
  <si>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</si>
  <si>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</si>
  <si>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</si>
  <si>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</si>
  <si>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</si>
  <si>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</si>
  <si>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</si>
  <si>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</si>
  <si>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</si>
  <si>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</si>
  <si>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</si>
  <si>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</si>
  <si>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</si>
  <si>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</si>
  <si>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</si>
  <si>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</si>
  <si>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</si>
  <si>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</si>
  <si>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</si>
  <si>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</si>
  <si>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</si>
  <si>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</si>
  <si>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</si>
  <si>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</si>
  <si>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</si>
  <si>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</si>
  <si>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</si>
  <si>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</si>
  <si>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</si>
  <si>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</si>
  <si>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</si>
  <si>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</si>
  <si>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</si>
  <si>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</si>
  <si>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</si>
  <si>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</si>
  <si>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</si>
  <si>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</si>
  <si>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</si>
  <si>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</si>
  <si>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</si>
  <si>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</si>
  <si>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</si>
  <si>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</si>
  <si>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</si>
  <si>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</si>
  <si>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</si>
  <si>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</si>
  <si>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</si>
  <si>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</si>
  <si>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</si>
  <si>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</si>
  <si>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</si>
  <si>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</si>
  <si>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</si>
  <si>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</si>
  <si>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</si>
  <si>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</si>
  <si>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</si>
  <si>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</si>
  <si>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</si>
  <si>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</si>
  <si>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</si>
  <si>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</si>
  <si>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</si>
  <si>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</si>
  <si>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</si>
  <si>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</si>
  <si>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</si>
  <si>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</si>
  <si>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</si>
  <si>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</si>
  <si>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</si>
  <si>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</si>
  <si>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</si>
  <si>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</si>
  <si>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</si>
  <si>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</si>
  <si>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</si>
  <si>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</si>
  <si>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</si>
  <si>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</si>
  <si>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</si>
  <si>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</si>
  <si>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</si>
  <si>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</si>
  <si>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</si>
  <si>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</si>
  <si>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</si>
  <si>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</si>
  <si>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</si>
  <si>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</si>
  <si>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</si>
  <si>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</si>
  <si>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</si>
  <si>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</si>
  <si>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</si>
  <si>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</si>
  <si>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</si>
  <si>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</si>
  <si>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</si>
  <si>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</si>
  <si>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</si>
  <si>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</si>
  <si>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</si>
  <si>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</si>
  <si>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</si>
  <si>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</si>
  <si>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</si>
  <si>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</si>
  <si>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</si>
  <si>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</si>
  <si>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</si>
  <si>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</si>
  <si>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</si>
  <si>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</si>
  <si>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</si>
  <si>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</si>
  <si>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</si>
  <si>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</si>
  <si>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</si>
  <si>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</si>
  <si>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</si>
  <si>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</si>
  <si>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</si>
  <si>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</si>
  <si>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</si>
  <si>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</si>
  <si>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</si>
  <si>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</si>
  <si>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</si>
  <si>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</si>
  <si>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</si>
  <si>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</si>
  <si>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</si>
  <si>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</si>
  <si>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</si>
  <si>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</si>
  <si>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</si>
  <si>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</si>
  <si>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</si>
  <si>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</si>
  <si>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</si>
  <si>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</si>
  <si>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</si>
  <si>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</si>
  <si>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</si>
  <si>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</si>
  <si>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</si>
  <si>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</si>
  <si>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</si>
  <si>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</si>
  <si>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</si>
  <si>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</si>
  <si>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</si>
  <si>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</si>
  <si>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</si>
  <si>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</si>
  <si>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</si>
  <si>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</si>
  <si>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</si>
  <si>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</si>
  <si>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</si>
  <si>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</si>
  <si>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</si>
  <si>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</si>
  <si>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</si>
  <si>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</si>
  <si>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</si>
  <si>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</si>
  <si>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</si>
  <si>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</si>
  <si>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</si>
  <si>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</si>
  <si>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</si>
  <si>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</si>
  <si>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</si>
  <si>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</si>
  <si>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</si>
  <si>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</si>
  <si>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</si>
  <si>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</si>
  <si>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</si>
  <si>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</si>
  <si>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</si>
  <si>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</si>
  <si>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</si>
  <si>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</si>
  <si>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</si>
  <si>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</si>
  <si>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</si>
  <si>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</si>
  <si>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</si>
  <si>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</si>
  <si>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</si>
  <si>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</si>
  <si>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</si>
  <si>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</si>
  <si>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</si>
  <si>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</si>
  <si>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</si>
  <si>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</si>
  <si>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</si>
  <si>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</si>
  <si>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</si>
  <si>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</si>
  <si>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</si>
  <si>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</si>
  <si>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</si>
  <si>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</si>
  <si>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</si>
  <si>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</si>
  <si>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</si>
  <si>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</si>
  <si>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</si>
  <si>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</si>
  <si>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</si>
  <si>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</si>
  <si>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</si>
  <si>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</si>
  <si>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</si>
  <si>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</si>
  <si>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</si>
  <si>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</si>
  <si>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</si>
  <si>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</si>
  <si>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</si>
  <si>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</si>
  <si>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</si>
  <si>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</si>
  <si>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</si>
  <si>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</si>
  <si>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</si>
  <si>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</si>
  <si>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</si>
  <si>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</si>
  <si>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</si>
  <si>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</si>
  <si>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</si>
  <si>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</si>
  <si>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</si>
  <si>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</si>
  <si>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</si>
  <si>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</si>
  <si>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</si>
  <si>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</si>
  <si>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</si>
  <si>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</si>
  <si>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</si>
  <si>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</si>
  <si>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</si>
  <si>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</si>
  <si>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</si>
  <si>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</si>
  <si>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</si>
  <si>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</si>
  <si>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</si>
  <si>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</si>
  <si>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</si>
  <si>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</si>
  <si>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</si>
  <si>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</si>
  <si>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</si>
  <si>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</si>
  <si>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</si>
  <si>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</si>
  <si>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</si>
  <si>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</si>
  <si>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</si>
  <si>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</si>
  <si>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</si>
  <si>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</si>
  <si>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</si>
  <si>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</si>
  <si>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</si>
  <si>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</si>
  <si>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</si>
  <si>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</si>
  <si>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</si>
  <si>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</si>
  <si>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</si>
  <si>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</si>
  <si>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</si>
  <si>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</si>
  <si>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</si>
  <si>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</si>
  <si>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</si>
  <si>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</si>
  <si>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</si>
  <si>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</si>
  <si>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</si>
  <si>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</si>
  <si>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</si>
  <si>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</si>
  <si>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</si>
  <si>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</si>
  <si>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</si>
  <si>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</si>
  <si>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</si>
  <si>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</si>
  <si>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</si>
  <si>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</si>
  <si>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</si>
  <si>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</si>
  <si>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</si>
  <si>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</si>
  <si>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</si>
  <si>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</si>
  <si>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</si>
  <si>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</si>
  <si>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</si>
  <si>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</si>
  <si>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</si>
  <si>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</si>
  <si>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</si>
  <si>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</si>
  <si>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</si>
  <si>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</si>
  <si>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</si>
  <si>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</si>
  <si>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</si>
  <si>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</si>
  <si>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</si>
  <si>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</si>
  <si>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</si>
  <si>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</si>
  <si>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</si>
  <si>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</si>
  <si>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</si>
  <si>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</si>
  <si>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</si>
  <si>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</si>
  <si>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</si>
  <si>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</si>
  <si>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</si>
  <si>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</si>
  <si>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</si>
  <si>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</si>
  <si>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</si>
  <si>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</si>
  <si>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</si>
  <si>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</si>
  <si>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</si>
  <si>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</si>
  <si>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</si>
  <si>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</si>
  <si>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</si>
  <si>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</si>
  <si>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</si>
  <si>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</si>
  <si>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</si>
  <si>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</si>
  <si>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</si>
  <si>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</si>
  <si>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</si>
  <si>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</si>
  <si>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</si>
  <si>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</si>
  <si>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</si>
  <si>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</si>
  <si>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</si>
  <si>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</si>
  <si>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</si>
  <si>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</si>
  <si>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</si>
  <si>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</si>
  <si>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</si>
  <si>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</si>
  <si>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</si>
  <si>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</si>
  <si>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</si>
  <si>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</si>
  <si>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</si>
  <si>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</si>
  <si>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</si>
  <si>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</si>
  <si>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</si>
  <si>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</si>
  <si>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</si>
  <si>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</si>
  <si>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</si>
  <si>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</si>
  <si>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</si>
  <si>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</si>
  <si>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</si>
  <si>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</si>
  <si>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</si>
  <si>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</si>
  <si>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</si>
  <si>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</si>
  <si>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</si>
  <si>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</si>
  <si>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</si>
  <si>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</si>
  <si>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</si>
  <si>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</si>
  <si>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</si>
  <si>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</si>
  <si>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</si>
  <si>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</si>
  <si>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</si>
  <si>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</si>
  <si>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</si>
  <si>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</si>
  <si>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</si>
  <si>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</si>
  <si>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</si>
  <si>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</si>
  <si>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</si>
  <si>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</si>
  <si>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</si>
  <si>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</si>
  <si>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</si>
  <si>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</si>
  <si>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</si>
  <si>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</si>
  <si>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</si>
  <si>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</si>
  <si>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</si>
  <si>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</si>
  <si>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</si>
  <si>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</si>
  <si>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</si>
  <si>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</si>
  <si>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</si>
  <si>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</si>
  <si>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</si>
  <si>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</si>
  <si>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</si>
  <si>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</si>
  <si>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</si>
  <si>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</si>
  <si>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</si>
  <si>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</si>
  <si>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</si>
  <si>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</si>
  <si>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</si>
  <si>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</si>
  <si>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</si>
  <si>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</si>
  <si>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</si>
  <si>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</si>
  <si>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</si>
  <si>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</si>
  <si>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</si>
  <si>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</si>
  <si>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</si>
  <si>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</si>
  <si>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</si>
  <si>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</si>
  <si>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</si>
  <si>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</si>
  <si>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</si>
  <si>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</si>
  <si>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</si>
  <si>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</si>
  <si>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</si>
  <si>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</si>
  <si>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</si>
  <si>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</si>
  <si>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</si>
  <si>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</si>
  <si>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</si>
  <si>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</si>
  <si>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</si>
  <si>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</si>
  <si>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</si>
  <si>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</si>
  <si>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</si>
  <si>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</si>
  <si>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</si>
  <si>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</si>
  <si>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</si>
  <si>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</si>
  <si>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</si>
  <si>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</si>
  <si>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</si>
  <si>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</si>
  <si>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</si>
  <si>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</si>
  <si>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</si>
  <si>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</si>
  <si>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</si>
  <si>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</si>
  <si>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</si>
  <si>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</si>
  <si>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</si>
  <si>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</si>
  <si>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</si>
  <si>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</si>
  <si>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</si>
  <si>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</si>
  <si>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</si>
  <si>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</si>
  <si>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</si>
  <si>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</si>
  <si>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</si>
  <si>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</si>
  <si>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</si>
  <si>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</si>
  <si>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</si>
  <si>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</si>
  <si>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</si>
  <si>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</si>
  <si>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</si>
  <si>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</si>
  <si>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</si>
  <si>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</si>
  <si>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</si>
  <si>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</si>
  <si>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</si>
  <si>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</si>
  <si>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</si>
  <si>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</si>
  <si>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</si>
  <si>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</si>
  <si>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</si>
  <si>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</si>
  <si>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</si>
  <si>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</si>
  <si>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</si>
  <si>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</si>
  <si>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</si>
  <si>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</si>
  <si>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</si>
  <si>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</si>
  <si>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</si>
  <si>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</si>
  <si>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</si>
  <si>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</si>
  <si>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</si>
  <si>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</si>
  <si>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</si>
  <si>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</si>
  <si>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</si>
  <si>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</si>
  <si>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</si>
  <si>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</si>
  <si>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</si>
  <si>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</si>
  <si>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</si>
  <si>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</si>
  <si>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</si>
  <si>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</si>
  <si>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</si>
  <si>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</si>
  <si>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</si>
  <si>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</si>
  <si>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</si>
  <si>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</si>
  <si>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</si>
  <si>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</si>
  <si>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</si>
  <si>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</si>
  <si>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</si>
  <si>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</si>
  <si>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</si>
  <si>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</si>
  <si>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</si>
  <si>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</si>
  <si>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</si>
  <si>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</si>
  <si>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</si>
  <si>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</si>
  <si>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</si>
  <si>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</si>
  <si>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</si>
  <si>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</si>
  <si>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</si>
  <si>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</si>
  <si>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</si>
  <si>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</si>
  <si>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</si>
  <si>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</si>
  <si>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</si>
  <si>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</si>
  <si>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</si>
  <si>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</si>
  <si>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</si>
  <si>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</si>
  <si>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</si>
  <si>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</si>
  <si>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</si>
  <si>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</si>
  <si>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</si>
  <si>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</si>
  <si>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</si>
  <si>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</si>
  <si>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</si>
  <si>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</si>
  <si>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</si>
  <si>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</si>
  <si>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</si>
  <si>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</si>
  <si>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</si>
  <si>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</si>
  <si>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</si>
  <si>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</si>
  <si>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</si>
  <si>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</si>
  <si>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</si>
  <si>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</si>
  <si>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</si>
  <si>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</si>
  <si>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</si>
  <si>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</si>
  <si>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</si>
  <si>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</si>
  <si>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</si>
  <si>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</si>
  <si>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</si>
  <si>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</si>
  <si>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</si>
  <si>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</si>
  <si>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</si>
  <si>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</si>
  <si>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</si>
  <si>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</si>
  <si>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</si>
  <si>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</si>
  <si>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</si>
  <si>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</si>
  <si>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</si>
  <si>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</si>
  <si>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</si>
  <si>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</si>
  <si>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</si>
  <si>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</si>
  <si>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</si>
  <si>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</si>
  <si>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</si>
  <si>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</si>
  <si>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</si>
  <si>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</si>
  <si>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</si>
  <si>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</si>
  <si>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</si>
  <si>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</si>
  <si>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</si>
  <si>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</si>
  <si>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</si>
  <si>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</si>
  <si>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</si>
  <si>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</si>
  <si>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</si>
  <si>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</si>
  <si>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</si>
  <si>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</si>
  <si>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</si>
  <si>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</si>
  <si>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</si>
  <si>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</si>
  <si>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</si>
  <si>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</si>
  <si>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</si>
  <si>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</si>
  <si>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</si>
  <si>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</si>
  <si>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</si>
  <si>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</si>
  <si>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</si>
  <si>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</si>
  <si>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</si>
  <si>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</si>
  <si>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</si>
  <si>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</si>
  <si>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</si>
  <si>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</si>
  <si>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</si>
  <si>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</si>
  <si>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</si>
  <si>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</si>
  <si>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</si>
  <si>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</si>
  <si>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</si>
  <si>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</si>
  <si>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</si>
  <si>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</si>
  <si>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</si>
  <si>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</si>
  <si>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</si>
  <si>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</si>
  <si>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</si>
  <si>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</si>
  <si>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</si>
  <si>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</si>
  <si>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</si>
  <si>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</si>
  <si>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</si>
  <si>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</si>
  <si>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</si>
  <si>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</si>
  <si>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</si>
  <si>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</si>
  <si>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</si>
  <si>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</si>
  <si>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</si>
  <si>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</si>
  <si>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</si>
  <si>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</si>
  <si>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</si>
  <si>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</si>
  <si>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</si>
  <si>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</si>
  <si>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</si>
  <si>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</si>
  <si>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</si>
  <si>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</si>
  <si>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</si>
  <si>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</si>
  <si>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</si>
  <si>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</si>
  <si>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</si>
  <si>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</si>
  <si>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</si>
  <si>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</si>
  <si>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</si>
  <si>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</si>
  <si>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</si>
  <si>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</si>
  <si>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</si>
  <si>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</si>
  <si>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</si>
  <si>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</si>
  <si>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</si>
  <si>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</si>
  <si>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</si>
  <si>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</si>
  <si>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</si>
  <si>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</si>
  <si>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</si>
  <si>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</si>
  <si>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</si>
  <si>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</si>
  <si>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</si>
  <si>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</si>
  <si>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</si>
  <si>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</si>
  <si>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</si>
  <si>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</si>
  <si>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</si>
  <si>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</si>
  <si>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</si>
  <si>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</si>
  <si>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</si>
  <si>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</si>
  <si>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</si>
  <si>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</si>
  <si>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</si>
  <si>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</si>
  <si>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</si>
  <si>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</si>
  <si>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</si>
  <si>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</si>
  <si>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</si>
  <si>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</si>
  <si>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</si>
  <si>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</si>
  <si>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</si>
  <si>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</si>
  <si>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</si>
  <si>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</si>
  <si>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</si>
  <si>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</si>
  <si>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</si>
  <si>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</si>
  <si>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</si>
  <si>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</si>
  <si>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</si>
  <si>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</si>
  <si>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</si>
  <si>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</si>
  <si>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</si>
  <si>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</si>
  <si>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</si>
  <si>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</si>
  <si>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</si>
  <si>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</si>
  <si>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</si>
  <si>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</si>
  <si>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</si>
  <si>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</si>
  <si>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</si>
  <si>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</si>
  <si>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</si>
  <si>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</si>
  <si>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</si>
  <si>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</si>
  <si>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</si>
  <si>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</si>
  <si>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</si>
  <si>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</si>
  <si>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</si>
  <si>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</si>
  <si>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</si>
  <si>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</si>
  <si>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</si>
  <si>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</si>
  <si>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</si>
  <si>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</si>
  <si>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</si>
  <si>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</si>
  <si>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</si>
  <si>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</si>
  <si>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</si>
  <si>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</si>
  <si>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</si>
  <si>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</si>
  <si>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</si>
  <si>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</si>
  <si>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</si>
  <si>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</si>
  <si>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</si>
  <si>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</si>
  <si>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</si>
  <si>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</si>
  <si>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</si>
  <si>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</si>
  <si>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</si>
  <si>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</si>
  <si>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</si>
  <si>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</si>
  <si>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</si>
  <si>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</si>
  <si>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</si>
  <si>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</si>
  <si>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</si>
  <si>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</si>
  <si>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</si>
  <si>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</si>
  <si>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</si>
  <si>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</si>
  <si>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</si>
  <si>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</si>
  <si>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</si>
  <si>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</si>
  <si>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</si>
  <si>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</si>
  <si>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</si>
  <si>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</si>
  <si>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</si>
  <si>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</si>
  <si>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</si>
  <si>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</si>
  <si>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</si>
  <si>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</si>
  <si>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</si>
  <si>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</si>
  <si>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</si>
  <si>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</si>
  <si>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</si>
  <si>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</si>
  <si>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</si>
  <si>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</si>
  <si>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</si>
  <si>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</si>
  <si>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</si>
  <si>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</si>
  <si>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</si>
  <si>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</si>
  <si>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</si>
  <si>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</si>
  <si>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</si>
  <si>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</si>
  <si>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</si>
  <si>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</si>
  <si>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</si>
  <si>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</si>
  <si>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</si>
  <si>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</si>
  <si>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</si>
  <si>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</si>
  <si>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</si>
  <si>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</si>
  <si>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</si>
  <si>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</si>
  <si>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</si>
  <si>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</si>
  <si>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</si>
  <si>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</si>
  <si>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</si>
  <si>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</si>
  <si>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</si>
  <si>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</si>
  <si>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</si>
  <si>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</si>
  <si>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</si>
  <si>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</si>
  <si>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</si>
  <si>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</si>
  <si>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</si>
  <si>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</si>
  <si>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</si>
  <si>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</si>
  <si>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</si>
  <si>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</si>
  <si>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</si>
  <si>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</si>
  <si>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</si>
  <si>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</si>
  <si>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</si>
  <si>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</si>
  <si>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</si>
  <si>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</si>
  <si>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</si>
  <si>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</si>
  <si>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</si>
  <si>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</si>
  <si>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</si>
  <si>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</si>
  <si>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</si>
  <si>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</si>
  <si>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</si>
  <si>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</si>
  <si>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</si>
  <si>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</si>
  <si>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</si>
  <si>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</si>
  <si>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</si>
  <si>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</si>
  <si>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</si>
  <si>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</si>
  <si>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</si>
  <si>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</si>
  <si>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</si>
  <si>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</si>
  <si>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</si>
  <si>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</si>
  <si>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</si>
  <si>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</si>
  <si>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</si>
  <si>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</si>
  <si>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</si>
  <si>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</si>
  <si>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</si>
  <si>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</si>
  <si>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</si>
  <si>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</si>
  <si>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</si>
  <si>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</si>
  <si>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</si>
  <si>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</si>
  <si>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</si>
  <si>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</si>
  <si>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</si>
  <si>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</si>
  <si>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</si>
  <si>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</si>
  <si>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</si>
  <si>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</si>
  <si>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</si>
  <si>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</si>
  <si>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</si>
  <si>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</si>
  <si>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</si>
  <si>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</si>
  <si>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</si>
  <si>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</si>
  <si>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</si>
  <si>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</si>
  <si>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</si>
  <si>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</si>
  <si>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</si>
  <si>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</si>
  <si>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</si>
  <si>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</si>
  <si>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</si>
  <si>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</si>
  <si>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</si>
  <si>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</si>
  <si>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</si>
  <si>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</si>
  <si>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</si>
  <si>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</si>
  <si>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</si>
  <si>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</si>
  <si>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</si>
  <si>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</si>
  <si>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</si>
  <si>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</si>
  <si>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</si>
  <si>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</si>
  <si>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</si>
  <si>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</si>
  <si>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</si>
  <si>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</si>
  <si>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</si>
  <si>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</si>
  <si>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</si>
  <si>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</si>
  <si>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</si>
  <si>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</si>
  <si>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</si>
  <si>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</si>
  <si>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</si>
  <si>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</si>
  <si>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</si>
  <si>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</si>
  <si>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</si>
  <si>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</si>
  <si>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</si>
  <si>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</si>
  <si>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</si>
  <si>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</si>
  <si>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</si>
  <si>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</si>
  <si>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</si>
  <si>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</si>
  <si>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</si>
  <si>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</si>
  <si>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</si>
  <si>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</si>
  <si>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</si>
  <si>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</si>
  <si>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</si>
  <si>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</si>
  <si>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</si>
  <si>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</si>
  <si>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</si>
  <si>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</si>
  <si>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</si>
  <si>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</si>
  <si>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</si>
  <si>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</si>
  <si>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</si>
  <si>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</si>
  <si>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</si>
  <si>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</si>
  <si>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</si>
  <si>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</si>
  <si>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</si>
  <si>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</si>
  <si>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</si>
  <si>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</si>
  <si>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</si>
  <si>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</si>
  <si>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</si>
  <si>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</si>
  <si>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</si>
  <si>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</si>
  <si>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</si>
  <si>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</si>
  <si>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</si>
  <si>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</si>
  <si>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</si>
  <si>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</si>
  <si>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</si>
  <si>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</si>
  <si>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</si>
  <si>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</si>
  <si>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</si>
  <si>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</si>
  <si>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</si>
  <si>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</si>
  <si>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</si>
  <si>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</si>
  <si>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</si>
  <si>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</si>
  <si>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</si>
  <si>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</si>
  <si>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</si>
  <si>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</si>
  <si>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</si>
  <si>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</si>
  <si>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</si>
  <si>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</si>
  <si>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</si>
  <si>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</si>
  <si>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</si>
  <si>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</si>
  <si>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</si>
  <si>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</si>
  <si>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</si>
  <si>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</si>
  <si>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</si>
  <si>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</si>
  <si>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</si>
  <si>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</si>
  <si>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</si>
  <si>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</si>
  <si>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</si>
  <si>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</si>
  <si>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</si>
  <si>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</si>
  <si>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</si>
  <si>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</si>
  <si>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</si>
  <si>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</si>
  <si>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</si>
  <si>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</si>
  <si>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</si>
  <si>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</si>
  <si>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</si>
  <si>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</si>
  <si>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</si>
  <si>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</si>
  <si>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</si>
  <si>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</si>
  <si>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</si>
  <si>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</si>
  <si>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</si>
  <si>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</si>
  <si>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</si>
  <si>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</si>
  <si>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</si>
  <si>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</si>
  <si>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</si>
  <si>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</si>
  <si>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</si>
  <si>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</si>
  <si>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</si>
  <si>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</si>
  <si>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</si>
  <si>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</si>
  <si>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</si>
  <si>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</si>
  <si>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</si>
  <si>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</si>
  <si>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</si>
  <si>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</si>
  <si>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</si>
  <si>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</si>
  <si>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</si>
  <si>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</si>
  <si>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</si>
  <si>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</si>
  <si>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</si>
  <si>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</si>
  <si>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</si>
  <si>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</si>
  <si>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</si>
  <si>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</si>
  <si>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</si>
  <si>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</si>
  <si>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</si>
  <si>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</si>
  <si>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</si>
  <si>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</si>
  <si>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</si>
  <si>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</si>
  <si>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</si>
  <si>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</si>
  <si>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</si>
  <si>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</si>
  <si>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</si>
  <si>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</si>
  <si>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</si>
  <si>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</si>
  <si>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</si>
  <si>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</si>
  <si>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</si>
  <si>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</si>
  <si>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</si>
  <si>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</si>
  <si>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</si>
  <si>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</si>
  <si>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</si>
  <si>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</si>
  <si>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</si>
  <si>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</si>
  <si>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</si>
  <si>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</si>
  <si>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</si>
  <si>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</si>
  <si>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</si>
  <si>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</si>
  <si>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</si>
  <si>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</si>
  <si>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</si>
  <si>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</si>
  <si>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</si>
  <si>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</si>
  <si>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</si>
  <si>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</si>
  <si>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</si>
  <si>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</si>
  <si>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</si>
  <si>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</si>
  <si>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</si>
  <si>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</si>
  <si>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</si>
  <si>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</si>
  <si>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</si>
  <si>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</si>
  <si>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</si>
  <si>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</si>
  <si>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</si>
  <si>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</si>
  <si>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</si>
  <si>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</si>
  <si>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</si>
  <si>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</si>
  <si>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</si>
  <si>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</si>
  <si>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</si>
  <si>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</si>
  <si>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</si>
  <si>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</si>
  <si>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</si>
  <si>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</si>
  <si>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</si>
  <si>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</si>
  <si>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</si>
  <si>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</si>
  <si>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</si>
  <si>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</si>
  <si>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</si>
  <si>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</si>
  <si>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</si>
  <si>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</si>
  <si>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</si>
  <si>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</si>
  <si>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</si>
  <si>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</si>
  <si>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</si>
  <si>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</si>
  <si>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</si>
  <si>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</si>
  <si>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</si>
  <si>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</si>
  <si>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</si>
  <si>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</si>
  <si>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</si>
  <si>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</si>
  <si>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</si>
  <si>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</si>
  <si>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</si>
  <si>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</si>
  <si>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</si>
  <si>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</si>
  <si>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</si>
  <si>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</si>
  <si>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</si>
  <si>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</si>
  <si>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</si>
  <si>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</si>
  <si>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</si>
  <si>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</si>
  <si>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</si>
  <si>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</si>
  <si>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</si>
  <si>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</si>
  <si>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</si>
  <si>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</si>
  <si>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</si>
  <si>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</si>
  <si>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</si>
  <si>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</si>
  <si>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</si>
  <si>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</si>
  <si>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</si>
  <si>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</si>
  <si>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</si>
  <si>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</si>
  <si>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</si>
  <si>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</si>
  <si>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</si>
  <si>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</si>
  <si>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</si>
  <si>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</si>
  <si>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</si>
  <si>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</si>
  <si>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</si>
  <si>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</si>
  <si>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</si>
  <si>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</si>
  <si>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</si>
  <si>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</si>
  <si>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</si>
  <si>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</si>
  <si>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</si>
  <si>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</si>
  <si>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</si>
  <si>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</si>
  <si>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</si>
  <si>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</si>
  <si>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</si>
  <si>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</si>
  <si>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</si>
  <si>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</si>
  <si>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</si>
  <si>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</si>
  <si>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</si>
  <si>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</si>
  <si>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</si>
  <si>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</si>
  <si>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</si>
  <si>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</si>
  <si>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</si>
  <si>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</si>
  <si>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</si>
  <si>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</si>
  <si>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</si>
  <si>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</si>
  <si>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</si>
  <si>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</si>
  <si>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</si>
  <si>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</si>
  <si>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</si>
  <si>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</si>
  <si>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</si>
  <si>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</si>
  <si>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</si>
  <si>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</si>
  <si>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</si>
  <si>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</si>
  <si>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</si>
  <si>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</si>
  <si>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</si>
  <si>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</si>
  <si>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</si>
  <si>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</si>
  <si>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</si>
  <si>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</si>
  <si>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</si>
  <si>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</si>
  <si>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</si>
  <si>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</si>
  <si>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</si>
  <si>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</si>
  <si>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</si>
  <si>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</si>
  <si>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</si>
  <si>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</si>
  <si>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</si>
  <si>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</si>
  <si>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</si>
  <si>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</si>
  <si>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</si>
  <si>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</si>
  <si>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</si>
  <si>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</si>
  <si>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</si>
  <si>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</si>
  <si>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</si>
  <si>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</si>
  <si>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</si>
  <si>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</si>
  <si>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</si>
  <si>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</si>
  <si>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</si>
  <si>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</si>
  <si>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</si>
  <si>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</si>
  <si>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</si>
  <si>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</si>
  <si>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</si>
  <si>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</si>
  <si>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</si>
  <si>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</si>
  <si>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</si>
  <si>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</si>
  <si>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</si>
  <si>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</si>
  <si>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</si>
  <si>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</si>
  <si>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</si>
  <si>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</si>
  <si>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</si>
  <si>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</si>
  <si>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</si>
  <si>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</si>
  <si>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</si>
  <si>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</si>
  <si>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</si>
  <si>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</si>
  <si>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</si>
  <si>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</si>
  <si>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</si>
  <si>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</si>
  <si>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</si>
  <si>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</si>
  <si>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</si>
  <si>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</si>
  <si>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</si>
  <si>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</si>
  <si>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</si>
  <si>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</si>
  <si>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</si>
  <si>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</si>
  <si>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</si>
  <si>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</si>
  <si>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</si>
  <si>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</si>
  <si>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</si>
  <si>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</si>
  <si>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</si>
  <si>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</si>
  <si>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</si>
  <si>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</si>
  <si>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</si>
  <si>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</si>
  <si>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</si>
  <si>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</si>
  <si>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</si>
  <si>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</si>
  <si>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</si>
  <si>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</si>
  <si>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</si>
  <si>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</si>
  <si>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</si>
  <si>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</si>
  <si>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</si>
  <si>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</si>
  <si>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</si>
  <si>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</si>
  <si>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</si>
  <si>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</si>
  <si>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</si>
  <si>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</si>
  <si>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</si>
  <si>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</si>
  <si>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</si>
  <si>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</si>
  <si>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</si>
  <si>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</si>
  <si>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</si>
  <si>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</si>
  <si>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</si>
  <si>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</si>
  <si>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</si>
  <si>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</si>
  <si>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</si>
  <si>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</si>
  <si>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</si>
  <si>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</si>
  <si>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</si>
  <si>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</si>
  <si>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</si>
  <si>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</si>
  <si>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</si>
  <si>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</si>
  <si>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</si>
  <si>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</si>
  <si>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</si>
  <si>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</si>
  <si>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</si>
  <si>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</si>
  <si>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</si>
  <si>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</si>
  <si>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</si>
  <si>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</si>
  <si>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</si>
  <si>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</si>
  <si>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</si>
  <si>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</si>
  <si>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</si>
  <si>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</si>
  <si>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</si>
  <si>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</si>
  <si>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</si>
  <si>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</si>
  <si>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</si>
  <si>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</si>
  <si>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</si>
  <si>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</si>
  <si>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</si>
  <si>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</si>
  <si>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</si>
  <si>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</si>
  <si>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</si>
  <si>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</si>
  <si>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</si>
  <si>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</si>
  <si>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</si>
  <si>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</si>
  <si>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</si>
  <si>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</si>
  <si>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</si>
  <si>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</si>
  <si>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</si>
  <si>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</si>
  <si>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</si>
  <si>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</si>
  <si>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</si>
  <si>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</si>
  <si>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</si>
  <si>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</si>
  <si>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</si>
  <si>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</si>
  <si>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</si>
  <si>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</si>
  <si>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</si>
  <si>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</si>
  <si>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</si>
  <si>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</si>
  <si>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</si>
  <si>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</si>
  <si>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</si>
  <si>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</si>
  <si>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</si>
  <si>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</si>
  <si>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</si>
  <si>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</si>
  <si>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</si>
  <si>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</si>
  <si>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</si>
  <si>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</si>
  <si>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</si>
  <si>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</si>
  <si>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</si>
  <si>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</si>
  <si>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</si>
  <si>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</si>
  <si>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</si>
  <si>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</si>
  <si>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</si>
  <si>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</si>
  <si>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</si>
  <si>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</si>
  <si>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</si>
  <si>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</si>
  <si>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</si>
  <si>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</si>
  <si>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</si>
  <si>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</si>
  <si>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</si>
  <si>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</si>
  <si>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</si>
  <si>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</si>
  <si>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</si>
  <si>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</si>
  <si>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</si>
  <si>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</si>
  <si>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</si>
  <si>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</si>
  <si>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</si>
  <si>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</si>
  <si>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</si>
  <si>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</si>
  <si>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</si>
  <si>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</si>
  <si>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</si>
  <si>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</si>
  <si>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</si>
  <si>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</si>
  <si>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</si>
  <si>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</si>
  <si>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</si>
  <si>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</si>
  <si>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</si>
  <si>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</si>
  <si>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</si>
  <si>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</si>
  <si>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</si>
  <si>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</si>
  <si>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</si>
  <si>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</si>
  <si>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</si>
  <si>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</si>
  <si>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</si>
  <si>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</si>
  <si>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</si>
  <si>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</si>
  <si>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</si>
  <si>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</si>
  <si>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</si>
  <si>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</si>
  <si>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</si>
  <si>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</si>
  <si>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</si>
  <si>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</si>
  <si>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</si>
  <si>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</si>
  <si>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</si>
  <si>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</si>
  <si>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</si>
  <si>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</si>
  <si>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</si>
  <si>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</si>
  <si>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</si>
  <si>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</si>
  <si>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</si>
  <si>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</si>
  <si>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</si>
  <si>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</si>
  <si>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</si>
  <si>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</si>
  <si>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</si>
  <si>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</si>
  <si>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</si>
  <si>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</si>
  <si>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</si>
  <si>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</si>
  <si>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</si>
  <si>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</si>
  <si>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</si>
  <si>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</si>
  <si>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</si>
  <si>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</si>
  <si>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</si>
  <si>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</si>
  <si>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</si>
  <si>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</si>
  <si>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</si>
  <si>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</si>
  <si>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</si>
  <si>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</si>
  <si>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</si>
  <si>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</si>
  <si>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</si>
  <si>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</si>
  <si>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</si>
  <si>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</si>
  <si>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</si>
  <si>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</si>
  <si>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</si>
  <si>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</si>
  <si>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</si>
  <si>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</si>
  <si>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</si>
  <si>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</si>
  <si>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</si>
  <si>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</si>
  <si>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</si>
  <si>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</si>
  <si>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</si>
  <si>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</si>
  <si>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</si>
  <si>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</si>
  <si>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</si>
  <si>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</si>
  <si>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</si>
  <si>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</si>
  <si>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</si>
  <si>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</si>
  <si>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</si>
  <si>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</si>
  <si>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</si>
  <si>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</si>
  <si>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</si>
  <si>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</si>
  <si>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</si>
  <si>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</si>
  <si>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</si>
  <si>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</si>
  <si>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</si>
  <si>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</si>
  <si>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</si>
  <si>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</si>
  <si>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</si>
  <si>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</si>
  <si>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</si>
  <si>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</si>
  <si>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</si>
  <si>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</si>
  <si>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</si>
  <si>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</si>
  <si>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</si>
  <si>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</si>
  <si>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</si>
  <si>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</si>
  <si>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</si>
  <si>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</si>
  <si>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</si>
  <si>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</si>
  <si>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</si>
  <si>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</si>
  <si>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</si>
  <si>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</si>
  <si>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</si>
  <si>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</si>
  <si>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</si>
  <si>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</si>
  <si>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</si>
  <si>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</si>
  <si>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</si>
  <si>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</si>
  <si>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</si>
  <si>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</si>
  <si>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</si>
  <si>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</si>
  <si>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</si>
  <si>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</si>
  <si>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</si>
  <si>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</si>
  <si>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</si>
  <si>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</si>
  <si>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</si>
  <si>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</si>
  <si>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</si>
  <si>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</si>
  <si>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</si>
  <si>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</si>
  <si>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</si>
  <si>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</si>
  <si>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</si>
  <si>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</si>
  <si>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</si>
  <si>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</si>
  <si>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</si>
  <si>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</si>
  <si>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</si>
  <si>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</si>
  <si>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</si>
  <si>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</si>
  <si>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</si>
  <si>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</si>
  <si>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</si>
  <si>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</si>
  <si>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</si>
  <si>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</si>
  <si>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</si>
  <si>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</si>
  <si>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</si>
  <si>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</si>
  <si>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</si>
  <si>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</si>
  <si>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</si>
  <si>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</si>
  <si>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</si>
  <si>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</si>
  <si>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</si>
  <si>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</si>
  <si>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</si>
  <si>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</si>
  <si>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</si>
  <si>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</si>
  <si>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</si>
  <si>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</si>
  <si>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</si>
  <si>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</si>
  <si>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</si>
  <si>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</si>
  <si>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</si>
  <si>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</si>
  <si>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</si>
  <si>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</si>
  <si>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</si>
  <si>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</si>
  <si>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</si>
  <si>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</si>
  <si>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</si>
  <si>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</si>
  <si>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</si>
  <si>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</si>
  <si>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</si>
  <si>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</si>
  <si>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</si>
  <si>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</si>
  <si>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</si>
  <si>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</si>
  <si>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</si>
  <si>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</si>
  <si>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</si>
  <si>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</si>
  <si>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</si>
  <si>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</si>
  <si>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</si>
  <si>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</si>
  <si>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</si>
  <si>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</si>
  <si>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</si>
  <si>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</si>
  <si>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</si>
  <si>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</si>
  <si>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</si>
  <si>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</si>
  <si>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</si>
  <si>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</si>
  <si>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</si>
  <si>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</si>
  <si>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</si>
  <si>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</si>
  <si>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</si>
  <si>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</si>
  <si>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</si>
  <si>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</si>
  <si>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</si>
  <si>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</si>
  <si>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</si>
  <si>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</si>
  <si>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</si>
  <si>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</si>
  <si>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</si>
  <si>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</si>
  <si>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</si>
  <si>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</si>
  <si>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</si>
  <si>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</si>
  <si>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</si>
  <si>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</si>
  <si>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</si>
  <si>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</si>
  <si>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</si>
  <si>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</si>
  <si>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</si>
  <si>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</si>
  <si>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</si>
  <si>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</si>
  <si>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</si>
  <si>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</si>
  <si>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</si>
  <si>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</si>
  <si>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</si>
  <si>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</si>
  <si>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</si>
  <si>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</si>
  <si>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</si>
  <si>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</si>
  <si>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</si>
  <si>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</si>
  <si>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</si>
  <si>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</si>
  <si>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</si>
  <si>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</si>
  <si>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</si>
  <si>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</si>
  <si>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</si>
  <si>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</si>
  <si>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</si>
  <si>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</si>
  <si>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</si>
  <si>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</si>
  <si>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</si>
  <si>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</si>
  <si>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</si>
  <si>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</si>
  <si>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</si>
  <si>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</si>
  <si>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</si>
  <si>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</si>
  <si>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</si>
  <si>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</si>
  <si>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</si>
  <si>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</si>
  <si>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</si>
  <si>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</si>
  <si>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</si>
  <si>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</si>
  <si>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</si>
  <si>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</si>
  <si>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</si>
  <si>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</si>
  <si>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</si>
  <si>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</si>
  <si>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</si>
  <si>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</si>
  <si>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</si>
  <si>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</si>
  <si>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</si>
  <si>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</si>
  <si>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</si>
  <si>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</si>
  <si>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</si>
  <si>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</si>
  <si>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</si>
  <si>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</si>
  <si>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</si>
  <si>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</si>
  <si>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</si>
  <si>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</si>
  <si>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</si>
  <si>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</si>
  <si>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</si>
  <si>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</si>
  <si>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</si>
  <si>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</si>
  <si>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</si>
  <si>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</si>
  <si>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</si>
  <si>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</si>
  <si>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</si>
  <si>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</si>
  <si>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</si>
  <si>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</si>
  <si>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</si>
  <si>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</si>
  <si>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</si>
  <si>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</si>
  <si>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</si>
  <si>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</si>
  <si>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</si>
  <si>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</si>
  <si>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</si>
  <si>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</si>
  <si>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</si>
  <si>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</si>
  <si>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</si>
  <si>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</si>
  <si>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</si>
  <si>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</si>
  <si>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</si>
  <si>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</si>
  <si>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</si>
  <si>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</si>
  <si>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</si>
  <si>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</si>
  <si>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</si>
  <si>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</si>
  <si>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</si>
  <si>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</si>
  <si>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</si>
  <si>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</si>
  <si>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</si>
  <si>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</si>
  <si>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</si>
  <si>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</si>
  <si>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</si>
  <si>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</si>
  <si>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</si>
  <si>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</si>
  <si>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</si>
  <si>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</si>
  <si>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</si>
  <si>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</si>
  <si>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</si>
  <si>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</si>
  <si>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</si>
  <si>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</si>
  <si>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</si>
  <si>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</si>
  <si>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</si>
  <si>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</si>
  <si>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</si>
  <si>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</si>
  <si>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</si>
  <si>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</si>
  <si>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</si>
  <si>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</si>
  <si>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</si>
  <si>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</si>
  <si>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</si>
  <si>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</si>
  <si>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</si>
  <si>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</si>
  <si>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</si>
  <si>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</si>
  <si>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</si>
  <si>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</si>
  <si>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</si>
  <si>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</si>
  <si>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</si>
  <si>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</si>
  <si>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</si>
  <si>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</si>
  <si>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</si>
  <si>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</si>
  <si>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</si>
  <si>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</si>
  <si>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</si>
  <si>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</si>
  <si>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</si>
  <si>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</si>
  <si>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</si>
  <si>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</si>
  <si>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</si>
  <si>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</si>
  <si>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</si>
  <si>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</si>
  <si>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</si>
  <si>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</si>
  <si>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</si>
  <si>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</si>
  <si>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</si>
  <si>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</si>
  <si>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</si>
  <si>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</si>
  <si>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</si>
  <si>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</si>
  <si>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</si>
  <si>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</si>
  <si>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</si>
  <si>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</si>
  <si>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</si>
  <si>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</si>
  <si>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</si>
  <si>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</si>
  <si>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</si>
  <si>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</si>
  <si>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</si>
  <si>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</si>
  <si>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</si>
  <si>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</si>
  <si>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</si>
  <si>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</si>
  <si>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</si>
  <si>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</si>
  <si>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</si>
  <si>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</si>
  <si>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</si>
  <si>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</si>
  <si>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</si>
  <si>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</si>
  <si>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</si>
  <si>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</si>
  <si>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</si>
  <si>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</si>
  <si>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</si>
  <si>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</si>
  <si>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</si>
  <si>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</si>
  <si>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</si>
  <si>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</si>
  <si>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</si>
  <si>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</si>
  <si>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</si>
  <si>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</si>
  <si>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</si>
  <si>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</si>
  <si>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</si>
  <si>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</si>
  <si>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</si>
  <si>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</si>
  <si>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</si>
  <si>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</si>
  <si>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</si>
  <si>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</si>
  <si>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</si>
  <si>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</si>
  <si>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</si>
  <si>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</si>
  <si>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</si>
  <si>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</si>
  <si>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</si>
  <si>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</si>
  <si>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</si>
  <si>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</si>
  <si>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</si>
  <si>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</si>
  <si>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</si>
  <si>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</si>
  <si>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</si>
  <si>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</si>
  <si>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</si>
  <si>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</si>
  <si>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</si>
  <si>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</si>
  <si>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</si>
  <si>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</si>
  <si>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</si>
  <si>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</si>
  <si>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</si>
  <si>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</si>
  <si>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</si>
  <si>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</si>
  <si>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</si>
  <si>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</si>
  <si>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</si>
  <si>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</si>
  <si>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</si>
  <si>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</si>
  <si>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</si>
  <si>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</si>
  <si>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</si>
  <si>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</si>
  <si>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</si>
  <si>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</si>
  <si>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</si>
  <si>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</si>
  <si>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</si>
  <si>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</si>
  <si>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</si>
  <si>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</si>
  <si>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</si>
  <si>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</si>
  <si>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</si>
  <si>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</si>
  <si>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</si>
  <si>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</si>
  <si>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</si>
  <si>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</si>
  <si>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</si>
  <si>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</si>
  <si>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</si>
  <si>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</si>
  <si>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</si>
  <si>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</si>
  <si>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</si>
  <si>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</si>
  <si>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</si>
  <si>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</si>
  <si>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</si>
  <si>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</si>
  <si>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</si>
  <si>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</si>
  <si>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</si>
  <si>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</si>
  <si>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</si>
  <si>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</si>
  <si>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</si>
  <si>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</si>
  <si>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</si>
  <si>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</si>
  <si>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</si>
  <si>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</si>
  <si>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</si>
  <si>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</si>
  <si>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</si>
  <si>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</si>
  <si>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</si>
  <si>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</si>
  <si>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</si>
  <si>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</si>
  <si>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</si>
  <si>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</si>
  <si>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</si>
  <si>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</si>
  <si>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</si>
  <si>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</si>
  <si>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</si>
  <si>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</si>
  <si>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</si>
  <si>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</si>
  <si>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</si>
  <si>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</si>
  <si>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</si>
  <si>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</si>
  <si>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</si>
  <si>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</si>
  <si>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</si>
  <si>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</si>
  <si>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</si>
  <si>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</si>
  <si>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</si>
  <si>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</si>
  <si>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</si>
  <si>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</si>
  <si>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</si>
  <si>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</si>
  <si>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</si>
  <si>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</si>
  <si>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</si>
  <si>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</si>
  <si>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</si>
  <si>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</si>
  <si>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</si>
  <si>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</si>
  <si>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</si>
  <si>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</si>
  <si>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</si>
  <si>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</si>
  <si>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</si>
  <si>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</si>
  <si>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</si>
  <si>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</si>
  <si>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</si>
  <si>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</si>
  <si>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</si>
  <si>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</si>
  <si>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</si>
  <si>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</si>
  <si>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</si>
  <si>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</si>
  <si>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</si>
  <si>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</si>
  <si>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</si>
  <si>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</si>
  <si>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</si>
  <si>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</si>
  <si>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</si>
  <si>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</si>
  <si>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</si>
  <si>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</si>
  <si>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</si>
  <si>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</si>
  <si>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</si>
  <si>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</si>
  <si>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</si>
  <si>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</si>
  <si>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</si>
  <si>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</si>
  <si>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</si>
  <si>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</si>
  <si>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</si>
  <si>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</si>
  <si>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</si>
  <si>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</si>
  <si>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</si>
  <si>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</si>
  <si>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</si>
  <si>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</si>
  <si>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</si>
  <si>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</si>
  <si>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</si>
  <si>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</si>
  <si>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</si>
  <si>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</si>
  <si>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</si>
  <si>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</si>
  <si>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</si>
  <si>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</si>
  <si>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</si>
  <si>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</si>
  <si>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</si>
  <si>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</si>
  <si>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</si>
  <si>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</si>
  <si>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</si>
  <si>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</si>
  <si>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</si>
  <si>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</si>
  <si>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</si>
  <si>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</si>
  <si>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</si>
  <si>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</si>
  <si>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</si>
  <si>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</si>
  <si>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</si>
  <si>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</si>
  <si>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</si>
  <si>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</si>
  <si>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</si>
  <si>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</si>
  <si>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</si>
  <si>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</si>
  <si>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</si>
  <si>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</si>
  <si>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</si>
  <si>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</si>
  <si>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</si>
  <si>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</si>
  <si>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</si>
  <si>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</si>
  <si>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</si>
  <si>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</si>
  <si>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</si>
  <si>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</si>
  <si>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</si>
  <si>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</si>
  <si>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</si>
  <si>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</si>
  <si>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</si>
  <si>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</si>
  <si>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</si>
  <si>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</si>
  <si>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</si>
  <si>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</si>
  <si>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</si>
  <si>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</si>
  <si>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</si>
  <si>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</si>
  <si>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</si>
  <si>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</si>
  <si>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</si>
  <si>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</si>
  <si>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</si>
  <si>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</si>
  <si>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</si>
  <si>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</si>
  <si>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</si>
  <si>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</si>
  <si>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</si>
  <si>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</si>
  <si>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</si>
  <si>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</si>
  <si>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</si>
  <si>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</si>
  <si>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</si>
  <si>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</si>
  <si>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</si>
  <si>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</si>
  <si>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</si>
  <si>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</si>
  <si>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</si>
  <si>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</si>
  <si>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</si>
  <si>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</si>
  <si>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</si>
  <si>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</si>
  <si>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</si>
  <si>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</si>
  <si>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</si>
  <si>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</si>
  <si>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</si>
  <si>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</si>
  <si>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</si>
  <si>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</si>
  <si>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</si>
  <si>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</si>
  <si>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</si>
  <si>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</si>
  <si>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</si>
  <si>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</si>
  <si>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</si>
  <si>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</si>
  <si>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</si>
  <si>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</si>
  <si>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</si>
  <si>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</si>
  <si>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</si>
  <si>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</si>
  <si>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</si>
  <si>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</si>
  <si>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</si>
  <si>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</si>
  <si>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</si>
  <si>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</si>
  <si>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</si>
  <si>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</si>
  <si>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</si>
  <si>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</si>
  <si>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</si>
  <si>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</si>
  <si>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</si>
  <si>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</si>
  <si>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</si>
  <si>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</si>
  <si>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</si>
  <si>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</si>
  <si>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</si>
  <si>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</si>
  <si>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</si>
  <si>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</si>
  <si>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</si>
  <si>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</si>
  <si>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</si>
  <si>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</si>
  <si>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</si>
  <si>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</si>
  <si>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</si>
  <si>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</si>
  <si>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</si>
  <si>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</si>
  <si>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</si>
  <si>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</si>
  <si>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</si>
  <si>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</si>
  <si>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</si>
  <si>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</si>
  <si>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</si>
  <si>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</si>
  <si>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</si>
  <si>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</si>
  <si>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</si>
  <si>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</si>
  <si>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</si>
  <si>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</si>
  <si>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</si>
  <si>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</si>
  <si>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</si>
  <si>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</si>
  <si>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</si>
  <si>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</si>
  <si>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</si>
  <si>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</si>
  <si>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</si>
  <si>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</si>
  <si>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</si>
  <si>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</si>
  <si>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</si>
  <si>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</si>
  <si>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</si>
  <si>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</si>
  <si>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</si>
  <si>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</si>
  <si>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</si>
  <si>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</si>
  <si>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</si>
  <si>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</si>
  <si>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</si>
  <si>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</si>
  <si>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</si>
  <si>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</si>
  <si>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</si>
  <si>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</si>
  <si>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</si>
  <si>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</si>
  <si>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</si>
  <si>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</si>
  <si>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</si>
  <si>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</si>
  <si>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</si>
  <si>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</si>
  <si>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</si>
  <si>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</si>
  <si>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</si>
  <si>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</si>
  <si>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</si>
  <si>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</si>
  <si>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</si>
  <si>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</si>
  <si>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</si>
  <si>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</si>
  <si>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</si>
  <si>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</si>
  <si>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</si>
  <si>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</si>
  <si>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</si>
  <si>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</si>
  <si>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</si>
  <si>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</si>
  <si>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</si>
  <si>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</si>
  <si>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</si>
  <si>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</si>
  <si>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</si>
  <si>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</si>
  <si>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</si>
  <si>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</si>
  <si>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</si>
  <si>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</si>
  <si>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</si>
  <si>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</si>
  <si>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</si>
  <si>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</si>
  <si>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</si>
  <si>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</si>
  <si>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</si>
  <si>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</si>
  <si>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</si>
  <si>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</si>
  <si>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</si>
  <si>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</si>
  <si>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</si>
  <si>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</si>
  <si>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</si>
  <si>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</si>
  <si>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</si>
  <si>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</si>
  <si>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</si>
  <si>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</si>
  <si>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</si>
  <si>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</si>
  <si>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</si>
  <si>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</si>
  <si>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</si>
  <si>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</si>
  <si>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</si>
  <si>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</si>
  <si>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</si>
  <si>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</si>
  <si>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</si>
  <si>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</si>
  <si>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</si>
  <si>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</si>
  <si>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</si>
  <si>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</si>
  <si>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</si>
  <si>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</si>
  <si>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</si>
  <si>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</si>
  <si>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</si>
  <si>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</si>
  <si>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</si>
  <si>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</si>
  <si>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</si>
  <si>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</si>
  <si>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</si>
  <si>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</si>
  <si>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</si>
  <si>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</si>
  <si>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</si>
  <si>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</si>
  <si>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</si>
  <si>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</si>
  <si>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</si>
  <si>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</si>
  <si>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</si>
  <si>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</si>
  <si>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</si>
  <si>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</si>
  <si>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</si>
  <si>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</si>
  <si>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</si>
  <si>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</si>
  <si>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</si>
  <si>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</si>
  <si>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</si>
  <si>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</si>
  <si>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</si>
  <si>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</si>
  <si>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</si>
  <si>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</si>
  <si>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</si>
  <si>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</si>
  <si>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</si>
  <si>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</si>
  <si>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</si>
  <si>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</si>
  <si>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</si>
  <si>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</si>
  <si>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</si>
  <si>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</si>
  <si>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</si>
  <si>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</si>
  <si>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</si>
  <si>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</si>
  <si>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</si>
  <si>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</si>
  <si>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</si>
  <si>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</si>
  <si>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</si>
  <si>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</si>
  <si>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</si>
  <si>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</si>
  <si>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</si>
  <si>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</si>
  <si>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</si>
  <si>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</si>
  <si>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</si>
  <si>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</si>
  <si>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</si>
  <si>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</si>
  <si>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</si>
  <si>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</si>
  <si>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</si>
  <si>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</si>
  <si>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</si>
  <si>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</si>
  <si>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</si>
  <si>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</si>
  <si>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</si>
  <si>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</si>
  <si>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</si>
  <si>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</si>
  <si>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</si>
  <si>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</si>
  <si>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</si>
  <si>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</si>
  <si>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</si>
  <si>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</si>
  <si>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</si>
  <si>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</si>
  <si>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</si>
  <si>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</si>
  <si>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</si>
  <si>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</si>
  <si>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</si>
  <si>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</si>
  <si>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</si>
  <si>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</si>
  <si>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</si>
  <si>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</si>
  <si>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</si>
  <si>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</si>
  <si>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</si>
  <si>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</si>
  <si>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</si>
  <si>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</si>
  <si>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</si>
  <si>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</si>
  <si>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</si>
  <si>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</si>
  <si>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</si>
  <si>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</si>
  <si>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</si>
  <si>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</si>
  <si>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</si>
  <si>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</si>
  <si>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</si>
  <si>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</si>
  <si>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</si>
  <si>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</si>
  <si>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</si>
  <si>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</si>
  <si>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</si>
  <si>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</si>
  <si>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</si>
  <si>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</si>
  <si>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</si>
  <si>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</si>
  <si>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</si>
  <si>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</si>
  <si>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</si>
  <si>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</si>
  <si>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</si>
  <si>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</si>
  <si>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</si>
  <si>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</si>
  <si>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</si>
  <si>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</si>
  <si>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</si>
  <si>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</si>
  <si>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</si>
  <si>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</si>
  <si>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</si>
  <si>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</si>
  <si>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</si>
  <si>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</si>
  <si>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</si>
  <si>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</si>
  <si>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</si>
  <si>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</si>
  <si>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</si>
  <si>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</si>
  <si>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</si>
  <si>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</si>
  <si>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</si>
  <si>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</si>
  <si>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</si>
  <si>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</si>
  <si>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</si>
  <si>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</si>
  <si>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</si>
  <si>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</si>
  <si>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</si>
  <si>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</si>
  <si>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</si>
  <si>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</si>
  <si>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</si>
  <si>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</si>
  <si>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</si>
  <si>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</si>
  <si>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</si>
  <si>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</si>
  <si>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</si>
  <si>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</si>
  <si>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</si>
  <si>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</si>
  <si>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</si>
  <si>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</si>
  <si>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</si>
  <si>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</si>
  <si>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</si>
  <si>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</si>
  <si>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</si>
  <si>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</si>
  <si>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</si>
  <si>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</si>
  <si>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</si>
  <si>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</si>
  <si>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</si>
  <si>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</si>
  <si>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</si>
  <si>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</si>
  <si>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</si>
  <si>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</si>
  <si>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</si>
  <si>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</si>
  <si>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</si>
  <si>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</si>
  <si>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</si>
  <si>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</si>
  <si>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</si>
  <si>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</si>
  <si>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</si>
  <si>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</si>
  <si>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</si>
  <si>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</si>
  <si>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</si>
  <si>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</si>
  <si>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</si>
  <si>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</si>
  <si>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</si>
  <si>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</si>
  <si>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</si>
  <si>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</si>
  <si>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</si>
  <si>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</si>
  <si>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</si>
  <si>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</si>
  <si>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</si>
  <si>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</si>
  <si>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</si>
  <si>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</si>
  <si>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</si>
  <si>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</si>
  <si>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</si>
  <si>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</si>
  <si>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</si>
  <si>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</si>
  <si>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</si>
  <si>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</si>
  <si>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</si>
  <si>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</si>
  <si>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</si>
  <si>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</si>
  <si>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</si>
  <si>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</si>
  <si>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</si>
  <si>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</si>
  <si>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</si>
  <si>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</si>
  <si>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</si>
  <si>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</si>
  <si>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</si>
  <si>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</si>
  <si>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</si>
  <si>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</si>
  <si>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</si>
  <si>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</si>
  <si>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</si>
  <si>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</si>
  <si>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</si>
  <si>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</si>
  <si>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</si>
  <si>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</si>
  <si>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</si>
  <si>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</si>
  <si>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</si>
  <si>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</si>
  <si>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</si>
  <si>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</si>
  <si>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</si>
  <si>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</si>
  <si>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</si>
  <si>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</si>
  <si>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</si>
  <si>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</si>
  <si>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</si>
  <si>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</si>
  <si>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</si>
  <si>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</si>
  <si>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</si>
  <si>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</si>
  <si>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</si>
  <si>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</si>
  <si>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</si>
  <si>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</si>
  <si>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</si>
  <si>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</si>
  <si>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</si>
  <si>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</si>
  <si>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</si>
  <si>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</si>
  <si>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</si>
  <si>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</si>
  <si>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</si>
  <si>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</si>
  <si>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</si>
  <si>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</si>
  <si>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</si>
  <si>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</si>
  <si>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</si>
  <si>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</si>
  <si>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</si>
  <si>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</si>
  <si>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</si>
  <si>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</si>
  <si>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</si>
  <si>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</si>
  <si>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</si>
  <si>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</si>
  <si>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</si>
  <si>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</si>
  <si>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</si>
  <si>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</si>
  <si>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</si>
  <si>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</si>
  <si>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</si>
  <si>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</si>
  <si>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</si>
  <si>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</si>
  <si>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</si>
  <si>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</si>
  <si>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</si>
  <si>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</si>
  <si>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</si>
  <si>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</si>
  <si>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</si>
  <si>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</si>
  <si>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</si>
  <si>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</si>
  <si>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</si>
  <si>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</si>
  <si>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</si>
  <si>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</si>
  <si>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</si>
  <si>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</si>
  <si>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</si>
  <si>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</si>
  <si>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</si>
  <si>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</si>
  <si>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</si>
  <si>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</si>
  <si>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</si>
  <si>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</si>
  <si>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</si>
  <si>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</si>
  <si>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</si>
  <si>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</si>
  <si>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</si>
  <si>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</si>
  <si>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</si>
  <si>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</si>
  <si>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</si>
  <si>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</si>
  <si>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</si>
  <si>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</si>
  <si>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</si>
  <si>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</si>
  <si>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</si>
  <si>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</si>
  <si>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</si>
  <si>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</si>
  <si>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</si>
  <si>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</si>
  <si>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</si>
  <si>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</si>
  <si>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</si>
  <si>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</si>
  <si>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</si>
  <si>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</si>
  <si>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</si>
  <si>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</si>
  <si>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</si>
  <si>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</si>
  <si>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</si>
  <si>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</si>
  <si>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</si>
  <si>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</si>
  <si>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</si>
  <si>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</si>
  <si>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</si>
  <si>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</si>
  <si>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</si>
  <si>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</si>
  <si>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</si>
  <si>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</si>
  <si>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</si>
  <si>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</si>
  <si>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</si>
  <si>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</si>
  <si>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</si>
  <si>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</si>
  <si>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</si>
  <si>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</si>
  <si>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</si>
  <si>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</si>
  <si>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</si>
  <si>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</si>
  <si>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</si>
  <si>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</si>
  <si>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</si>
  <si>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</si>
  <si>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</si>
  <si>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</si>
  <si>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</si>
  <si>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</si>
  <si>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</si>
  <si>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</si>
  <si>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</si>
  <si>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</si>
  <si>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</si>
  <si>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</si>
  <si>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</si>
  <si>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</si>
  <si>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</si>
  <si>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</si>
  <si>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</si>
  <si>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</si>
  <si>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</si>
  <si>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</si>
  <si>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</si>
  <si>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</si>
  <si>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</si>
  <si>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</si>
  <si>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</si>
  <si>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</si>
  <si>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</si>
  <si>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</si>
  <si>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</si>
  <si>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</si>
  <si>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</si>
  <si>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</si>
  <si>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</si>
  <si>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</si>
  <si>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</si>
  <si>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</si>
  <si>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</si>
  <si>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</si>
  <si>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</si>
  <si>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</si>
  <si>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</si>
  <si>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</si>
  <si>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</si>
  <si>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</si>
  <si>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</si>
  <si>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</si>
  <si>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</si>
  <si>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</si>
  <si>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</si>
  <si>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</si>
  <si>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</si>
  <si>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</si>
  <si>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</si>
  <si>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</si>
  <si>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</si>
  <si>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</si>
  <si>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</si>
  <si>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</si>
  <si>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</si>
  <si>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</si>
  <si>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</si>
  <si>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</si>
  <si>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</si>
  <si>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</si>
  <si>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</si>
  <si>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</si>
  <si>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</si>
  <si>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</si>
  <si>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</si>
  <si>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</si>
  <si>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</si>
  <si>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</si>
  <si>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</si>
  <si>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</si>
  <si>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</si>
  <si>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</si>
  <si>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</si>
  <si>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</si>
  <si>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</si>
  <si>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</si>
  <si>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</si>
  <si>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</si>
  <si>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</si>
  <si>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</si>
  <si>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</si>
  <si>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</si>
  <si>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</si>
  <si>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</si>
  <si>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</si>
  <si>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</si>
  <si>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</si>
  <si>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</si>
  <si>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</si>
  <si>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</si>
  <si>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</si>
  <si>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</si>
  <si>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</si>
  <si>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</si>
  <si>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</si>
  <si>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</si>
  <si>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</si>
  <si>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</si>
  <si>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</si>
  <si>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</si>
  <si>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</si>
  <si>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</si>
  <si>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</si>
  <si>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</si>
  <si>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</si>
  <si>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</si>
  <si>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</si>
  <si>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</si>
  <si>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</si>
  <si>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</si>
  <si>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</si>
  <si>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</si>
  <si>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</si>
  <si>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</si>
  <si>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</si>
  <si>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</si>
  <si>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</si>
  <si>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</si>
  <si>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</si>
  <si>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</si>
  <si>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</si>
  <si>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</si>
  <si>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</si>
  <si>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</si>
  <si>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</si>
  <si>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</si>
  <si>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</si>
  <si>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</si>
  <si>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</si>
  <si>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</si>
  <si>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</si>
  <si>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</si>
  <si>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</si>
  <si>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</si>
  <si>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</si>
  <si>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</si>
  <si>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</si>
  <si>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</si>
  <si>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</si>
  <si>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</si>
  <si>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</si>
  <si>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</si>
  <si>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</si>
  <si>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</si>
  <si>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</si>
  <si>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</si>
  <si>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</si>
  <si>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</si>
  <si>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</si>
  <si>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</si>
  <si>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</si>
  <si>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</si>
  <si>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</si>
  <si>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</si>
  <si>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</si>
  <si>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</si>
  <si>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</si>
  <si>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</si>
  <si>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</si>
  <si>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</si>
  <si>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</si>
  <si>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</si>
  <si>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</si>
  <si>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</si>
  <si>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</si>
  <si>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</si>
  <si>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</si>
  <si>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</si>
  <si>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</si>
  <si>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</si>
  <si>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</si>
  <si>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</si>
  <si>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</si>
  <si>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</si>
  <si>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</si>
  <si>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</si>
  <si>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</si>
  <si>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</si>
  <si>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</si>
  <si>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</si>
  <si>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</si>
  <si>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</si>
  <si>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</si>
  <si>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</si>
  <si>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</si>
  <si>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</si>
  <si>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</si>
  <si>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</si>
  <si>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</si>
  <si>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</si>
  <si>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</si>
  <si>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</si>
  <si>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</si>
  <si>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</si>
  <si>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</si>
  <si>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</si>
  <si>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</si>
  <si>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</si>
  <si>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</si>
  <si>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</si>
  <si>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</si>
  <si>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</si>
  <si>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</si>
  <si>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</si>
  <si>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</si>
  <si>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</si>
  <si>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</si>
  <si>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</si>
  <si>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</si>
  <si>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</si>
  <si>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</si>
  <si>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</si>
  <si>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</si>
  <si>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</si>
  <si>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</si>
  <si>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</si>
  <si>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</si>
  <si>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</si>
  <si>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</si>
  <si>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</si>
  <si>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</si>
  <si>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</si>
  <si>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</si>
  <si>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</si>
  <si>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</si>
  <si>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</si>
  <si>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</si>
  <si>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</si>
  <si>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</si>
  <si>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</si>
  <si>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</si>
  <si>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</si>
  <si>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</si>
  <si>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</si>
  <si>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</si>
  <si>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</si>
  <si>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</si>
  <si>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</si>
  <si>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</si>
  <si>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</si>
  <si>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</si>
  <si>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</si>
  <si>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</si>
  <si>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</si>
  <si>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</si>
  <si>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</si>
  <si>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</si>
  <si>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</si>
  <si>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</si>
  <si>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</si>
  <si>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</si>
  <si>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</si>
  <si>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</si>
  <si>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</si>
  <si>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</si>
  <si>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</si>
  <si>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</si>
  <si>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</si>
  <si>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</si>
  <si>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</si>
  <si>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</si>
  <si>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</si>
  <si>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</si>
  <si>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</si>
  <si>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</si>
  <si>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</si>
  <si>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</si>
  <si>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</si>
  <si>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</si>
  <si>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</si>
  <si>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</si>
  <si>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</si>
  <si>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</si>
  <si>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</si>
  <si>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</si>
  <si>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</si>
  <si>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</si>
  <si>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</si>
  <si>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</si>
  <si>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</si>
  <si>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</si>
  <si>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</si>
  <si>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</si>
  <si>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</si>
  <si>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</si>
  <si>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</si>
  <si>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</si>
  <si>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</si>
  <si>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</si>
  <si>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</si>
  <si>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</si>
  <si>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</si>
  <si>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</si>
  <si>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</si>
  <si>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</si>
  <si>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</si>
  <si>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</si>
  <si>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</si>
  <si>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</si>
  <si>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</si>
  <si>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</si>
  <si>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</si>
  <si>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</si>
  <si>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</si>
  <si>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</si>
  <si>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</si>
  <si>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</si>
  <si>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</si>
  <si>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</si>
  <si>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</si>
  <si>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</si>
  <si>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</si>
  <si>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</si>
  <si>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</si>
  <si>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</si>
  <si>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</si>
  <si>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</si>
  <si>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</si>
  <si>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</si>
  <si>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</si>
  <si>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</si>
  <si>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</si>
  <si>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</si>
  <si>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</si>
  <si>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</si>
  <si>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</si>
  <si>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</si>
  <si>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</si>
  <si>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</si>
  <si>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</si>
  <si>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</si>
  <si>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</si>
  <si>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</si>
  <si>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</si>
  <si>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</si>
  <si>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</si>
  <si>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</si>
  <si>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</si>
  <si>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</si>
  <si>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</si>
  <si>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</si>
  <si>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</si>
  <si>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</si>
  <si>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</si>
  <si>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</si>
  <si>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</si>
  <si>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</si>
  <si>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</si>
  <si>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</si>
  <si>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</si>
  <si>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</si>
  <si>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</si>
  <si>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</si>
  <si>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</si>
  <si>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</si>
  <si>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</si>
  <si>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</si>
  <si>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</si>
  <si>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</si>
  <si>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</si>
  <si>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</si>
  <si>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</si>
  <si>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</si>
  <si>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</si>
  <si>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</si>
  <si>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</si>
  <si>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</si>
  <si>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</si>
  <si>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</si>
  <si>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</si>
  <si>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</si>
  <si>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</si>
  <si>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</si>
  <si>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</si>
  <si>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</si>
  <si>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</si>
  <si>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</si>
  <si>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</si>
  <si>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</si>
  <si>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</si>
  <si>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</si>
  <si>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</si>
  <si>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</si>
  <si>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</si>
  <si>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</si>
  <si>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</si>
  <si>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</si>
  <si>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</si>
  <si>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</si>
  <si>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</si>
  <si>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</si>
  <si>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</si>
  <si>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</si>
  <si>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</si>
  <si>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</si>
  <si>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</si>
  <si>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</si>
  <si>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</si>
  <si>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</si>
  <si>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</si>
  <si>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</si>
  <si>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</si>
  <si>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</si>
  <si>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</si>
  <si>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</si>
  <si>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</si>
  <si>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</si>
  <si>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</si>
  <si>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</si>
  <si>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</si>
  <si>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</si>
  <si>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</si>
  <si>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</si>
  <si>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</si>
  <si>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</si>
  <si>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</si>
  <si>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</si>
  <si>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</si>
  <si>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</si>
  <si>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</si>
  <si>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</si>
  <si>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</si>
  <si>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</si>
  <si>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</si>
  <si>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</si>
  <si>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</si>
  <si>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</si>
  <si>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</si>
  <si>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</si>
  <si>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</si>
  <si>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</si>
  <si>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</si>
  <si>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</si>
  <si>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</si>
  <si>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</si>
  <si>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</si>
  <si>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</si>
  <si>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</si>
  <si>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</si>
  <si>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</si>
  <si>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</si>
  <si>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</si>
  <si>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</si>
  <si>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</si>
  <si>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</si>
  <si>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</si>
  <si>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</si>
  <si>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</si>
  <si>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</si>
  <si>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</si>
  <si>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</si>
  <si>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</si>
  <si>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</si>
  <si>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</si>
  <si>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</si>
  <si>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</si>
  <si>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</si>
  <si>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</si>
  <si>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</si>
  <si>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</si>
  <si>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</si>
  <si>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</si>
  <si>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</si>
  <si>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</si>
  <si>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</si>
  <si>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</si>
  <si>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</si>
  <si>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</si>
  <si>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</si>
  <si>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</si>
  <si>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</si>
  <si>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</si>
  <si>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</si>
  <si>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</si>
  <si>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</si>
  <si>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</si>
  <si>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</si>
  <si>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</si>
  <si>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</si>
  <si>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</si>
  <si>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</si>
  <si>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</si>
  <si>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</si>
  <si>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</si>
  <si>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</si>
  <si>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</si>
  <si>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</si>
  <si>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</si>
  <si>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</si>
  <si>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</si>
  <si>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</si>
  <si>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</si>
  <si>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</si>
  <si>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</si>
  <si>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</si>
  <si>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</si>
  <si>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</si>
  <si>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</si>
  <si>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</si>
  <si>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</si>
  <si>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</si>
  <si>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</si>
  <si>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</si>
  <si>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</si>
  <si>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</si>
  <si>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</si>
  <si>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</si>
  <si>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</si>
  <si>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</si>
  <si>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</si>
  <si>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</si>
  <si>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</si>
  <si>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</si>
  <si>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</si>
  <si>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</si>
  <si>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</si>
  <si>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</si>
  <si>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</si>
  <si>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</si>
  <si>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</si>
  <si>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</si>
  <si>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</si>
  <si>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</si>
  <si>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</si>
  <si>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</si>
  <si>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</si>
  <si>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</si>
  <si>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</si>
  <si>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</si>
  <si>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</si>
  <si>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</si>
  <si>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</si>
  <si>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</si>
  <si>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</si>
  <si>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</si>
  <si>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</si>
  <si>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</si>
  <si>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</si>
  <si>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</si>
  <si>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</si>
  <si>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</si>
  <si>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</si>
  <si>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</si>
  <si>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</si>
  <si>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</si>
  <si>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</si>
  <si>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</si>
  <si>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</si>
  <si>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</si>
  <si>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</si>
  <si>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</si>
  <si>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</si>
  <si>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</si>
  <si>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</si>
  <si>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</si>
  <si>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</si>
  <si>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</si>
  <si>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</si>
  <si>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</si>
  <si>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</si>
  <si>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</si>
  <si>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</si>
  <si>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</si>
  <si>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</si>
  <si>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</si>
  <si>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</si>
  <si>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</si>
  <si>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</si>
  <si>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</si>
  <si>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</si>
  <si>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</si>
  <si>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</si>
  <si>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</si>
  <si>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</si>
  <si>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</si>
  <si>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</si>
  <si>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</si>
  <si>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</si>
  <si>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</si>
  <si>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</si>
  <si>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</si>
  <si>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</si>
  <si>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</si>
  <si>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</si>
  <si>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</si>
  <si>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</si>
  <si>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</si>
  <si>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</si>
  <si>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</si>
  <si>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</si>
  <si>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</si>
  <si>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</si>
  <si>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</si>
  <si>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</si>
  <si>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</si>
  <si>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</si>
  <si>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</si>
  <si>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</si>
  <si>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</si>
  <si>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</si>
  <si>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</si>
  <si>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</si>
  <si>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</si>
  <si>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</si>
  <si>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</si>
  <si>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</si>
  <si>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</si>
  <si>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</si>
  <si>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</si>
  <si>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</si>
  <si>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</si>
  <si>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</si>
  <si>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</si>
  <si>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</si>
  <si>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</si>
  <si>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</si>
  <si>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</si>
  <si>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</si>
  <si>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</si>
  <si>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</si>
  <si>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</si>
  <si>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</si>
  <si>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</si>
  <si>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</si>
  <si>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</si>
  <si>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</si>
  <si>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</si>
  <si>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</si>
  <si>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</si>
  <si>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</si>
  <si>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</si>
  <si>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</si>
  <si>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</si>
  <si>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</si>
  <si>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</si>
  <si>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</si>
  <si>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</si>
  <si>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</si>
  <si>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</si>
  <si>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</si>
  <si>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</si>
  <si>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</si>
  <si>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</si>
  <si>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</si>
  <si>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</si>
  <si>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</si>
  <si>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</si>
  <si>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</si>
  <si>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</si>
  <si>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</si>
  <si>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</si>
  <si>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</si>
  <si>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</si>
  <si>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</si>
  <si>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</si>
  <si>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</si>
  <si>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</si>
  <si>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</si>
  <si>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</si>
  <si>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</si>
  <si>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</si>
  <si>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</si>
  <si>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</si>
  <si>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</si>
  <si>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</si>
  <si>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</si>
  <si>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</si>
  <si>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</si>
  <si>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</si>
  <si>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</si>
  <si>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</si>
  <si>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</si>
  <si>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</si>
  <si>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</si>
  <si>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</si>
  <si>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</si>
  <si>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</si>
  <si>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</si>
  <si>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</si>
  <si>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</si>
  <si>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</si>
  <si>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</si>
  <si>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</si>
  <si>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</si>
  <si>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</si>
  <si>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</si>
  <si>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</si>
  <si>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</si>
  <si>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</si>
  <si>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</si>
  <si>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</si>
  <si>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</si>
  <si>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</si>
  <si>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</si>
  <si>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</si>
  <si>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</si>
  <si>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</si>
  <si>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</si>
  <si>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</si>
  <si>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</si>
  <si>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</si>
  <si>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</si>
  <si>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</si>
  <si>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</si>
  <si>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</si>
  <si>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</si>
  <si>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</si>
  <si>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</si>
  <si>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</si>
  <si>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</si>
  <si>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</si>
  <si>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</si>
  <si>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</si>
  <si>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</si>
  <si>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</si>
  <si>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</si>
  <si>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</si>
  <si>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</si>
  <si>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</si>
  <si>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</si>
  <si>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</si>
  <si>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</si>
  <si>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</si>
  <si>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</si>
  <si>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</si>
  <si>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</si>
  <si>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</si>
  <si>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</si>
  <si>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</si>
  <si>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</si>
  <si>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</si>
  <si>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</si>
  <si>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</si>
  <si>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</si>
  <si>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</si>
  <si>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</si>
  <si>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</si>
  <si>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</si>
  <si>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</si>
  <si>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</si>
  <si>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</si>
  <si>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</si>
  <si>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</si>
  <si>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</si>
  <si>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</si>
  <si>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</si>
  <si>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</si>
  <si>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</si>
  <si>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</si>
  <si>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</si>
  <si>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</si>
  <si>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</si>
  <si>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</si>
  <si>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</si>
  <si>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</si>
  <si>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</si>
  <si>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</si>
  <si>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</si>
  <si>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</si>
  <si>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</si>
  <si>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</si>
  <si>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</si>
  <si>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</si>
  <si>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</si>
  <si>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</si>
  <si>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</si>
  <si>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</si>
  <si>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</si>
  <si>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</si>
  <si>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</si>
  <si>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</si>
  <si>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</si>
  <si>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</si>
  <si>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</si>
  <si>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</si>
  <si>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</si>
  <si>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</si>
  <si>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</si>
  <si>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</si>
  <si>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</si>
  <si>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</si>
  <si>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</si>
  <si>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</si>
  <si>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</si>
  <si>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</si>
  <si>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</si>
  <si>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</si>
  <si>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</si>
  <si>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</si>
  <si>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</si>
  <si>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</si>
  <si>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</si>
  <si>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</si>
  <si>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</si>
  <si>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</si>
  <si>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</si>
  <si>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</si>
  <si>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</si>
  <si>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</si>
  <si>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</si>
  <si>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</si>
  <si>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</si>
  <si>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</si>
  <si>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</si>
  <si>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</si>
  <si>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</si>
  <si>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</si>
  <si>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</si>
  <si>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</si>
  <si>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</si>
  <si>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</si>
  <si>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</si>
  <si>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</si>
  <si>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</si>
  <si>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</si>
  <si>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</si>
  <si>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</si>
  <si>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</si>
  <si>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</si>
  <si>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</si>
  <si>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</si>
  <si>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</si>
  <si>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</si>
  <si>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</si>
  <si>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</si>
  <si>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</si>
  <si>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</si>
  <si>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</si>
  <si>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</si>
  <si>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</si>
  <si>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</si>
  <si>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</si>
  <si>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</si>
  <si>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</si>
  <si>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</si>
  <si>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</si>
  <si>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</si>
  <si>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</si>
  <si>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</si>
  <si>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</si>
  <si>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</si>
  <si>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</si>
  <si>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</si>
  <si>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</si>
  <si>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</si>
  <si>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</si>
  <si>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</si>
  <si>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</si>
  <si>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</si>
  <si>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</si>
  <si>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</si>
  <si>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</si>
  <si>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</si>
  <si>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</si>
  <si>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</si>
  <si>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</si>
  <si>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</si>
  <si>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</si>
  <si>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</si>
  <si>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</si>
  <si>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</si>
  <si>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</si>
  <si>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</si>
  <si>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</si>
  <si>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</si>
  <si>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</si>
  <si>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</si>
  <si>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</si>
  <si>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</si>
  <si>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</si>
  <si>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</si>
  <si>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</si>
  <si>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</si>
  <si>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</si>
  <si>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</si>
  <si>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</si>
  <si>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</si>
  <si>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</si>
  <si>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</si>
  <si>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</si>
  <si>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</si>
  <si>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</si>
  <si>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</si>
  <si>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</si>
  <si>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</si>
  <si>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</si>
  <si>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</si>
  <si>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</si>
  <si>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</si>
  <si>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</si>
  <si>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</si>
  <si>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</si>
  <si>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</si>
  <si>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</si>
  <si>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</si>
  <si>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</si>
  <si>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</si>
  <si>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</si>
  <si>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</si>
  <si>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</si>
  <si>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</si>
  <si>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</si>
  <si>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</si>
  <si>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</si>
  <si>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</si>
  <si>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</si>
  <si>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</si>
  <si>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</si>
  <si>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</si>
  <si>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</si>
  <si>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</si>
  <si>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</si>
  <si>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</si>
  <si>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</si>
  <si>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</si>
  <si>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</si>
  <si>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</si>
  <si>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</si>
  <si>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</si>
  <si>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</si>
  <si>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</si>
  <si>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</si>
  <si>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</si>
  <si>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</si>
  <si>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</si>
  <si>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</si>
  <si>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</si>
  <si>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</si>
  <si>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</si>
  <si>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</si>
  <si>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</si>
  <si>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</si>
  <si>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</si>
  <si>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</si>
  <si>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</si>
  <si>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</si>
  <si>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</si>
  <si>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</si>
  <si>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</si>
  <si>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</si>
  <si>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</si>
  <si>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</si>
  <si>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</si>
  <si>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</si>
  <si>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</si>
  <si>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</si>
  <si>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</si>
  <si>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</si>
  <si>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</si>
  <si>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</si>
  <si>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</si>
  <si>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</si>
  <si>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</si>
  <si>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</si>
  <si>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</si>
  <si>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</si>
  <si>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</si>
  <si>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</si>
  <si>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</si>
  <si>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</si>
  <si>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</si>
  <si>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</si>
  <si>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</si>
  <si>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</si>
  <si>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</si>
  <si>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</si>
  <si>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</si>
  <si>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</si>
  <si>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</si>
  <si>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</si>
  <si>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</si>
  <si>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</si>
  <si>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</si>
  <si>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</si>
  <si>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</si>
  <si>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</si>
  <si>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</si>
  <si>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</si>
  <si>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</si>
  <si>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</si>
  <si>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</si>
  <si>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</si>
  <si>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</si>
  <si>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</si>
  <si>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</si>
  <si>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</si>
  <si>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</si>
  <si>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</si>
  <si>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</si>
  <si>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</si>
  <si>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</si>
  <si>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</si>
  <si>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</si>
  <si>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</si>
  <si>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</si>
  <si>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</si>
  <si>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</si>
  <si>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</si>
  <si>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</si>
  <si>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</si>
  <si>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</si>
  <si>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</si>
  <si>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</si>
  <si>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</si>
  <si>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</si>
  <si>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</si>
  <si>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</si>
  <si>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</si>
  <si>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</si>
  <si>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</si>
  <si>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</si>
  <si>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</si>
  <si>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</si>
  <si>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</si>
  <si>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</si>
  <si>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</si>
  <si>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</si>
  <si>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</si>
  <si>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</si>
  <si>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</si>
  <si>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</si>
  <si>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</si>
  <si>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</si>
  <si>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</si>
  <si>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</si>
  <si>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</si>
  <si>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</si>
  <si>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</si>
  <si>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</si>
  <si>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</si>
  <si>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</si>
  <si>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</si>
  <si>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</si>
  <si>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</si>
  <si>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</si>
  <si>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</si>
  <si>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</si>
  <si>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</si>
  <si>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</si>
  <si>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</si>
  <si>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</si>
  <si>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</si>
  <si>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</si>
  <si>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</si>
  <si>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</si>
  <si>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</si>
  <si>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</si>
  <si>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</si>
  <si>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</si>
  <si>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</si>
  <si>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</si>
  <si>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</si>
  <si>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</si>
  <si>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</si>
  <si>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</si>
  <si>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</si>
  <si>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</si>
  <si>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</si>
  <si>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</si>
  <si>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</si>
  <si>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</si>
  <si>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</si>
  <si>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</si>
  <si>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</si>
  <si>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</si>
  <si>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</si>
  <si>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</si>
  <si>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</si>
  <si>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</si>
  <si>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</si>
  <si>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</si>
  <si>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</si>
  <si>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</si>
  <si>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</si>
  <si>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</si>
  <si>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</si>
  <si>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</si>
  <si>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</si>
  <si>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</si>
  <si>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</si>
  <si>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</si>
  <si>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</si>
  <si>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</si>
  <si>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</si>
  <si>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</si>
  <si>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</si>
  <si>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</si>
  <si>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</si>
  <si>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</si>
  <si>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</si>
  <si>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</si>
  <si>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</si>
  <si>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</si>
  <si>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</si>
  <si>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</si>
  <si>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</si>
  <si>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</si>
  <si>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</si>
  <si>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</si>
  <si>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</si>
  <si>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</si>
  <si>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</si>
  <si>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</si>
  <si>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</si>
  <si>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</si>
  <si>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</si>
  <si>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</si>
  <si>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</si>
  <si>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</si>
  <si>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</si>
  <si>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</si>
  <si>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</si>
  <si>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</si>
  <si>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</si>
  <si>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</si>
  <si>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</si>
  <si>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</si>
  <si>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</si>
  <si>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</si>
  <si>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</si>
  <si>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</si>
  <si>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</si>
  <si>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</si>
  <si>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</si>
  <si>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</si>
  <si>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</si>
  <si>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</si>
  <si>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</si>
  <si>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</si>
  <si>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</si>
  <si>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</si>
  <si>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</si>
  <si>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</si>
  <si>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</si>
  <si>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</si>
  <si>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</si>
  <si>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</si>
  <si>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</si>
  <si>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</si>
  <si>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</si>
  <si>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</si>
  <si>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</si>
  <si>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</si>
  <si>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</si>
  <si>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</si>
  <si>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</si>
  <si>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</si>
  <si>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</si>
  <si>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</si>
  <si>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</si>
  <si>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</si>
  <si>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</si>
  <si>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</si>
  <si>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</si>
  <si>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</si>
  <si>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</si>
  <si>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</si>
  <si>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</si>
  <si>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</si>
  <si>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</si>
  <si>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</si>
  <si>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</si>
  <si>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</si>
  <si>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</si>
  <si>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</si>
  <si>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</si>
  <si>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</si>
  <si>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</si>
  <si>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</si>
  <si>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</si>
  <si>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</si>
  <si>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</si>
  <si>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</si>
  <si>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</si>
  <si>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</si>
  <si>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</si>
  <si>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</si>
  <si>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</si>
  <si>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</si>
  <si>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</si>
  <si>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</si>
  <si>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</si>
  <si>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</si>
  <si>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</si>
  <si>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</si>
  <si>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</si>
  <si>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</si>
  <si>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</si>
  <si>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</si>
  <si>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</si>
  <si>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</si>
  <si>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</si>
  <si>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</si>
  <si>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</si>
  <si>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</si>
  <si>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</si>
  <si>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</si>
  <si>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</si>
  <si>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</si>
  <si>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</si>
  <si>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</si>
  <si>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</si>
  <si>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</si>
  <si>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</si>
  <si>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</si>
  <si>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</si>
  <si>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</si>
  <si>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</si>
  <si>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</si>
  <si>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</si>
  <si>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</si>
  <si>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</si>
  <si>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</si>
  <si>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</si>
  <si>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</si>
  <si>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</si>
  <si>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</si>
  <si>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</si>
  <si>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</si>
  <si>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</si>
  <si>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</si>
  <si>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</si>
  <si>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</si>
  <si>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</si>
  <si>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</si>
  <si>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</si>
  <si>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</si>
  <si>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</si>
  <si>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</si>
  <si>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</si>
  <si>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</si>
  <si>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</si>
  <si>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</si>
  <si>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</si>
  <si>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</si>
  <si>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</si>
  <si>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</si>
  <si>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</si>
  <si>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</si>
  <si>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</si>
  <si>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</si>
  <si>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</si>
  <si>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</si>
  <si>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</si>
  <si>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</si>
  <si>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</si>
  <si>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</si>
  <si>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</si>
  <si>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</si>
  <si>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</si>
  <si>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</si>
  <si>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</si>
  <si>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</si>
  <si>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</si>
  <si>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</si>
  <si>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</si>
  <si>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</si>
  <si>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</si>
  <si>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</si>
  <si>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</si>
  <si>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</si>
  <si>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</si>
  <si>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</si>
  <si>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</si>
  <si>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</si>
  <si>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</si>
  <si>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</si>
  <si>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</si>
  <si>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</si>
  <si>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</si>
  <si>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</si>
  <si>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</si>
  <si>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</si>
  <si>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</si>
  <si>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</si>
  <si>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</si>
  <si>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</si>
  <si>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</si>
  <si>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</si>
  <si>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</si>
  <si>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</si>
  <si>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</si>
  <si>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</si>
  <si>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</si>
  <si>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</si>
  <si>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</si>
  <si>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</si>
  <si>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</si>
  <si>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</si>
  <si>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</si>
  <si>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</si>
  <si>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</si>
  <si>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</si>
  <si>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</si>
  <si>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</si>
  <si>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</si>
  <si>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</si>
  <si>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</si>
  <si>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</si>
  <si>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</si>
  <si>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</si>
  <si>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</si>
  <si>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</si>
  <si>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</si>
  <si>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</si>
  <si>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</si>
  <si>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</si>
  <si>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</si>
  <si>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</si>
  <si>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</si>
  <si>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</si>
  <si>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</si>
  <si>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</si>
  <si>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</si>
  <si>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</si>
  <si>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</si>
  <si>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</si>
  <si>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</si>
  <si>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</si>
  <si>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</si>
  <si>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</si>
  <si>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</si>
  <si>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</si>
  <si>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</si>
  <si>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</si>
  <si>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</si>
  <si>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</si>
  <si>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</si>
  <si>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</si>
  <si>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</si>
  <si>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</si>
  <si>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</si>
  <si>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</si>
  <si>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</si>
  <si>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</si>
  <si>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</si>
  <si>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</si>
  <si>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</si>
  <si>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</si>
  <si>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</si>
  <si>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</si>
  <si>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</si>
  <si>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</si>
  <si>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</si>
  <si>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</si>
  <si>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</si>
  <si>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</si>
  <si>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</si>
  <si>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</si>
  <si>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</si>
  <si>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</si>
  <si>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</si>
  <si>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</si>
  <si>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</si>
  <si>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</si>
  <si>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</si>
  <si>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</si>
  <si>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</si>
  <si>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</si>
  <si>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</si>
  <si>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</si>
  <si>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</si>
  <si>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</si>
  <si>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</si>
  <si>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</si>
  <si>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</si>
  <si>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</si>
  <si>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</si>
  <si>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</si>
  <si>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</si>
  <si>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</si>
  <si>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</si>
  <si>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</si>
  <si>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</si>
  <si>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</si>
  <si>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</si>
  <si>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</si>
  <si>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</si>
  <si>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</si>
  <si>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</si>
  <si>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</si>
  <si>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</si>
  <si>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</si>
  <si>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</si>
  <si>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</si>
  <si>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</si>
  <si>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</si>
  <si>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</si>
  <si>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</si>
  <si>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</si>
  <si>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</si>
  <si>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</si>
  <si>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</si>
  <si>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</si>
  <si>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</si>
  <si>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</si>
  <si>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</si>
  <si>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</si>
  <si>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</si>
  <si>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</si>
  <si>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</si>
  <si>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</si>
  <si>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</si>
  <si>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</si>
  <si>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</si>
  <si>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</si>
  <si>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</si>
  <si>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</si>
  <si>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</si>
  <si>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</si>
  <si>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</si>
  <si>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</si>
  <si>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</si>
  <si>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</si>
  <si>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</si>
  <si>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</si>
  <si>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</si>
  <si>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</si>
  <si>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</si>
  <si>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</si>
  <si>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</si>
  <si>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</si>
  <si>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</si>
  <si>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</si>
  <si>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</si>
  <si>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</si>
  <si>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</si>
  <si>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</si>
  <si>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</si>
  <si>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</si>
  <si>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</si>
  <si>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</si>
  <si>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</si>
  <si>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</si>
  <si>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</si>
  <si>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</si>
  <si>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</si>
  <si>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</si>
  <si>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</si>
  <si>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</si>
  <si>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</si>
  <si>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</si>
  <si>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</si>
  <si>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</si>
  <si>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</si>
  <si>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</si>
  <si>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</si>
  <si>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</si>
  <si>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</si>
  <si>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</si>
  <si>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</si>
  <si>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</si>
  <si>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</si>
  <si>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</si>
  <si>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</si>
  <si>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</si>
  <si>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</si>
  <si>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</si>
  <si>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</si>
  <si>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</si>
  <si>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</si>
  <si>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</si>
  <si>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</si>
  <si>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</si>
  <si>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</si>
  <si>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</si>
  <si>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</si>
  <si>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</si>
  <si>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</si>
  <si>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</si>
  <si>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</si>
  <si>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</si>
  <si>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</si>
  <si>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</si>
  <si>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</si>
  <si>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</si>
  <si>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</si>
  <si>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</si>
  <si>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</si>
  <si>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</si>
  <si>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</si>
  <si>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</si>
  <si>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</si>
  <si>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</si>
  <si>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</si>
  <si>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</si>
  <si>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</si>
  <si>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</si>
  <si>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</si>
  <si>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</si>
  <si>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</si>
  <si>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</si>
  <si>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</si>
  <si>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</si>
  <si>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</si>
  <si>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</si>
  <si>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</si>
  <si>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</si>
  <si>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</si>
  <si>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</si>
  <si>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</si>
  <si>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</si>
  <si>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</si>
  <si>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</si>
  <si>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</si>
  <si>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</si>
  <si>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</si>
  <si>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</si>
  <si>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</si>
  <si>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</si>
  <si>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</si>
  <si>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</si>
  <si>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</si>
  <si>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</si>
  <si>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</si>
  <si>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</si>
  <si>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</si>
  <si>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</si>
  <si>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</si>
  <si>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</si>
  <si>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</si>
  <si>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</si>
  <si>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</si>
  <si>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</si>
  <si>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</si>
  <si>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</si>
  <si>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</si>
  <si>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</si>
  <si>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</si>
  <si>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</si>
  <si>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</si>
  <si>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</si>
  <si>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</si>
  <si>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</si>
  <si>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</si>
  <si>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</si>
  <si>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</si>
  <si>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</si>
  <si>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</si>
  <si>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</si>
  <si>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</si>
  <si>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</si>
  <si>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</si>
  <si>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</si>
  <si>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</si>
  <si>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</si>
  <si>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</si>
  <si>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</si>
  <si>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</si>
  <si>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</si>
  <si>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</si>
  <si>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</si>
  <si>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</si>
  <si>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</si>
  <si>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</si>
  <si>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</si>
  <si>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</si>
  <si>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</si>
  <si>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</si>
  <si>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</si>
  <si>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</si>
  <si>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</si>
  <si>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</si>
  <si>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</si>
  <si>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</si>
  <si>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</si>
  <si>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</si>
  <si>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</si>
  <si>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</si>
  <si>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</si>
  <si>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</si>
  <si>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</si>
  <si>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</si>
  <si>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</si>
  <si>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</si>
  <si>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</si>
  <si>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</si>
  <si>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</si>
  <si>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</si>
  <si>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</si>
  <si>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</si>
  <si>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</si>
  <si>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</si>
  <si>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</si>
  <si>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</si>
  <si>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</si>
  <si>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</si>
  <si>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</si>
  <si>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</si>
  <si>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</si>
  <si>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</si>
  <si>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</si>
  <si>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</si>
  <si>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</si>
  <si>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</si>
  <si>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</si>
  <si>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</si>
  <si>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</si>
  <si>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</si>
  <si>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</si>
  <si>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</si>
  <si>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</si>
  <si>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</si>
  <si>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</si>
  <si>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</si>
  <si>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</si>
  <si>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</si>
  <si>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</si>
  <si>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</si>
  <si>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</si>
  <si>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</si>
  <si>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</si>
  <si>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</si>
  <si>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</si>
  <si>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</si>
  <si>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</si>
  <si>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</si>
  <si>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</si>
  <si>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</si>
  <si>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</si>
  <si>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</si>
  <si>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</si>
  <si>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</si>
  <si>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</si>
  <si>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</si>
  <si>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</si>
  <si>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</si>
  <si>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</si>
  <si>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</si>
  <si>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</si>
  <si>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</si>
  <si>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</si>
  <si>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</si>
  <si>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</si>
  <si>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</si>
  <si>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</si>
  <si>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</si>
  <si>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</si>
  <si>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</si>
  <si>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</si>
  <si>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</si>
  <si>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</si>
  <si>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</si>
  <si>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</si>
  <si>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</si>
  <si>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</si>
  <si>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</si>
  <si>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</si>
  <si>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</si>
  <si>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</si>
  <si>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</si>
  <si>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</si>
  <si>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</si>
  <si>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</si>
  <si>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</si>
  <si>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</si>
  <si>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</si>
  <si>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</si>
  <si>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</si>
  <si>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</si>
  <si>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</si>
  <si>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</si>
  <si>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</si>
  <si>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</si>
  <si>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</si>
  <si>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</si>
  <si>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</si>
  <si>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</si>
  <si>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</si>
  <si>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</si>
  <si>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</si>
  <si>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</si>
  <si>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</si>
  <si>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</si>
  <si>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</si>
  <si>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</si>
  <si>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</si>
  <si>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</si>
  <si>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</si>
  <si>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</si>
  <si>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</si>
  <si>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</si>
  <si>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</si>
  <si>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</si>
  <si>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</si>
  <si>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</si>
  <si>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</si>
  <si>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</si>
  <si>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</si>
  <si>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</si>
  <si>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</si>
  <si>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</si>
  <si>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</si>
  <si>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</si>
  <si>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</si>
  <si>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</si>
  <si>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</si>
  <si>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</si>
  <si>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</si>
  <si>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</si>
  <si>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</si>
  <si>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</si>
  <si>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</si>
  <si>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</si>
  <si>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</si>
  <si>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</si>
  <si>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</si>
  <si>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</si>
  <si>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</si>
  <si>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</si>
  <si>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</si>
  <si>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</si>
  <si>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</si>
  <si>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</si>
  <si>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</si>
  <si>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</si>
  <si>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</si>
  <si>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</si>
  <si>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</si>
  <si>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</si>
  <si>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</si>
  <si>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</si>
  <si>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</si>
  <si>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</si>
  <si>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</si>
  <si>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</si>
  <si>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</si>
  <si>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</si>
  <si>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</si>
  <si>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</si>
  <si>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</si>
  <si>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</si>
  <si>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</si>
  <si>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</si>
  <si>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</si>
  <si>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</si>
  <si>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</si>
  <si>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</si>
  <si>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</si>
  <si>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</si>
  <si>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</si>
  <si>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</si>
  <si>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</si>
  <si>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</si>
  <si>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</si>
  <si>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</si>
  <si>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</si>
  <si>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</si>
  <si>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</si>
  <si>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</si>
  <si>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</si>
  <si>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</si>
  <si>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</si>
  <si>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</si>
  <si>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</si>
  <si>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</si>
  <si>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</si>
  <si>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</si>
  <si>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</si>
  <si>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</si>
  <si>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</si>
  <si>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</si>
  <si>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</si>
  <si>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</si>
  <si>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</si>
  <si>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</si>
  <si>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</si>
  <si>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</si>
  <si>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</si>
  <si>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</si>
  <si>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</si>
  <si>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</si>
  <si>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</si>
  <si>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</si>
  <si>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</si>
  <si>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</si>
  <si>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</si>
  <si>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</si>
  <si>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</si>
  <si>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</si>
  <si>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</si>
  <si>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</si>
  <si>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</si>
  <si>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</si>
  <si>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</si>
  <si>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</si>
  <si>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</si>
  <si>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</si>
  <si>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</si>
  <si>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</si>
  <si>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</si>
  <si>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</si>
  <si>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</si>
  <si>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</si>
  <si>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</si>
  <si>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</si>
  <si>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</si>
  <si>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</si>
  <si>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</si>
  <si>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</si>
  <si>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</si>
  <si>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</si>
  <si>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</si>
  <si>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</si>
  <si>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</si>
  <si>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</si>
  <si>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</si>
  <si>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</si>
  <si>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</si>
  <si>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</si>
  <si>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</si>
  <si>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</si>
  <si>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</si>
  <si>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</si>
  <si>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</si>
  <si>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</si>
  <si>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</si>
  <si>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</si>
  <si>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</si>
  <si>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</si>
  <si>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</si>
  <si>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</si>
  <si>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</si>
  <si>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</si>
  <si>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</si>
  <si>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</si>
  <si>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</si>
  <si>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</si>
  <si>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</si>
  <si>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</si>
  <si>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</si>
  <si>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</si>
  <si>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</si>
  <si>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</si>
  <si>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</si>
  <si>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</si>
  <si>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</si>
  <si>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</si>
  <si>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</si>
  <si>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</si>
  <si>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</si>
  <si>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</si>
  <si>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</si>
  <si>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</si>
  <si>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</si>
  <si>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</si>
  <si>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</si>
  <si>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</si>
  <si>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</si>
  <si>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</si>
  <si>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</si>
  <si>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</si>
  <si>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</si>
  <si>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</si>
  <si>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</si>
  <si>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</si>
  <si>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</si>
  <si>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</si>
  <si>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</si>
  <si>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</si>
  <si>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</si>
  <si>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</si>
  <si>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</si>
  <si>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</si>
  <si>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</si>
  <si>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</si>
  <si>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</si>
  <si>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</si>
  <si>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</si>
  <si>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</si>
  <si>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</si>
  <si>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</si>
  <si>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</si>
  <si>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</si>
  <si>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</si>
  <si>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</si>
  <si>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</si>
  <si>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</si>
  <si>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</si>
  <si>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</si>
  <si>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</si>
  <si>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</si>
  <si>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</si>
  <si>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</si>
  <si>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</si>
  <si>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</si>
  <si>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</si>
  <si>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</si>
  <si>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</si>
  <si>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</si>
  <si>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</si>
  <si>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</si>
  <si>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</si>
  <si>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</si>
  <si>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</si>
  <si>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</si>
  <si>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</si>
  <si>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</si>
  <si>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</si>
  <si>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</si>
  <si>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</si>
  <si>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</si>
  <si>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</si>
  <si>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</si>
  <si>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</si>
  <si>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</si>
  <si>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</si>
  <si>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</si>
  <si>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</si>
  <si>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</si>
  <si>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</si>
  <si>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</si>
  <si>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</si>
  <si>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</si>
  <si>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</si>
  <si>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</si>
  <si>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</si>
  <si>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</si>
  <si>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</si>
  <si>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</si>
  <si>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</si>
  <si>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</si>
  <si>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</si>
  <si>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</si>
  <si>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</si>
  <si>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</si>
  <si>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</si>
  <si>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</si>
  <si>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</si>
  <si>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</si>
  <si>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</si>
  <si>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</si>
  <si>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</si>
  <si>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</si>
  <si>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</si>
  <si>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</si>
  <si>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</si>
  <si>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</si>
  <si>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</si>
  <si>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</si>
  <si>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</si>
  <si>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</si>
  <si>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</si>
  <si>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</si>
  <si>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</si>
  <si>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</si>
  <si>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</si>
  <si>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</si>
  <si>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</si>
  <si>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</si>
  <si>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</si>
  <si>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</si>
  <si>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</si>
  <si>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</si>
  <si>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</si>
  <si>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</si>
  <si>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</si>
  <si>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</si>
  <si>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</si>
  <si>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</si>
  <si>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</si>
  <si>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</si>
  <si>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</si>
  <si>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</si>
  <si>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</si>
  <si>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</si>
  <si>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</si>
  <si>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</si>
  <si>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</si>
  <si>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</si>
  <si>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</si>
  <si>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</si>
  <si>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</si>
  <si>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</si>
  <si>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</si>
  <si>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</si>
  <si>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</si>
  <si>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</si>
  <si>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</si>
  <si>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</si>
  <si>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</si>
  <si>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</si>
  <si>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</si>
  <si>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</si>
  <si>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</si>
  <si>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</si>
  <si>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</si>
  <si>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</si>
  <si>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</si>
  <si>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</si>
  <si>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</si>
  <si>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</si>
  <si>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</si>
  <si>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</si>
  <si>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</si>
  <si>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</si>
  <si>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</si>
  <si>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</si>
  <si>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</si>
  <si>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</si>
  <si>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</si>
  <si>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</si>
  <si>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</si>
  <si>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</si>
  <si>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</si>
  <si>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</si>
  <si>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</si>
  <si>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</si>
  <si>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</si>
  <si>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</si>
  <si>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</si>
  <si>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</si>
  <si>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</si>
  <si>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</si>
  <si>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</si>
  <si>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</si>
  <si>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</si>
  <si>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</si>
  <si>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</si>
  <si>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</si>
  <si>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</si>
  <si>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</si>
  <si>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</si>
  <si>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</si>
  <si>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</si>
  <si>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</si>
  <si>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</si>
  <si>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</si>
  <si>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</si>
  <si>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</si>
  <si>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</si>
  <si>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</si>
  <si>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</si>
  <si>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</si>
  <si>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</si>
  <si>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</si>
  <si>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</si>
  <si>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</si>
  <si>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</si>
  <si>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</si>
  <si>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</si>
  <si>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</si>
  <si>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</si>
  <si>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</si>
  <si>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</si>
  <si>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</si>
  <si>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</si>
  <si>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</si>
  <si>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</si>
  <si>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</si>
  <si>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</si>
  <si>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</si>
  <si>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</si>
  <si>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</si>
  <si>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</si>
  <si>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</si>
  <si>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</si>
  <si>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</si>
  <si>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</si>
  <si>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</si>
  <si>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</si>
  <si>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</si>
  <si>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</si>
  <si>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</si>
  <si>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</si>
  <si>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</si>
  <si>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</si>
  <si>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</si>
  <si>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</si>
  <si>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</si>
  <si>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</si>
  <si>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</si>
  <si>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</si>
  <si>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</si>
  <si>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</si>
  <si>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</si>
  <si>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</si>
  <si>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</si>
  <si>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</si>
  <si>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</si>
  <si>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</si>
  <si>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</si>
  <si>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</si>
  <si>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</si>
  <si>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</si>
  <si>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</si>
  <si>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</si>
  <si>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</si>
  <si>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</si>
  <si>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</si>
  <si>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</si>
  <si>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</si>
  <si>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</si>
  <si>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</si>
  <si>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</si>
  <si>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</si>
  <si>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</si>
  <si>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</si>
  <si>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</si>
  <si>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</si>
  <si>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</si>
  <si>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</si>
  <si>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</si>
  <si>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</si>
  <si>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</si>
  <si>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</si>
  <si>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</si>
  <si>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</si>
  <si>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</si>
  <si>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</si>
  <si>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</si>
  <si>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</si>
  <si>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</si>
  <si>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</si>
  <si>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</si>
  <si>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</si>
  <si>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</si>
  <si>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</si>
  <si>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</si>
  <si>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</si>
  <si>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</si>
  <si>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</si>
  <si>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</si>
  <si>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</si>
  <si>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</si>
  <si>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</si>
  <si>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</si>
  <si>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</si>
  <si>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</si>
  <si>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</si>
  <si>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</si>
  <si>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</si>
  <si>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</si>
  <si>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</si>
  <si>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</si>
  <si>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</si>
  <si>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</si>
  <si>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</si>
  <si>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</si>
  <si>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</si>
  <si>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</si>
  <si>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</si>
  <si>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</si>
  <si>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</si>
  <si>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</si>
  <si>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</si>
  <si>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</si>
  <si>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</si>
  <si>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</si>
  <si>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</si>
  <si>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</si>
  <si>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</si>
  <si>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</si>
  <si>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</si>
  <si>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</si>
  <si>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</si>
  <si>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</si>
  <si>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</si>
  <si>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</si>
  <si>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</si>
  <si>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</si>
  <si>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</si>
  <si>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</si>
  <si>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</si>
  <si>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</si>
  <si>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</si>
  <si>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</si>
  <si>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</si>
  <si>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</si>
  <si>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</si>
  <si>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</si>
  <si>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</si>
  <si>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</si>
  <si>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</si>
  <si>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</si>
  <si>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</si>
  <si>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</si>
  <si>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</si>
  <si>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</si>
  <si>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</si>
  <si>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</si>
  <si>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</si>
  <si>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</si>
  <si>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</si>
  <si>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</si>
  <si>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</si>
  <si>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</si>
  <si>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</si>
  <si>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</si>
  <si>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</si>
  <si>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</si>
  <si>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</si>
  <si>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</si>
  <si>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</si>
  <si>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</si>
  <si>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</si>
  <si>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</si>
  <si>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</si>
  <si>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</si>
  <si>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</si>
  <si>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</si>
  <si>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</si>
  <si>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</si>
  <si>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</si>
  <si>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</si>
  <si>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</si>
  <si>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</si>
  <si>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</si>
  <si>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</si>
  <si>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</si>
  <si>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</si>
  <si>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</si>
  <si>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</si>
  <si>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</si>
  <si>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</si>
  <si>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</si>
  <si>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</si>
  <si>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</si>
  <si>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</si>
  <si>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</si>
  <si>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</si>
  <si>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</si>
  <si>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</si>
  <si>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</si>
  <si>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</si>
  <si>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</si>
  <si>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</si>
  <si>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</si>
  <si>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</si>
  <si>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</si>
  <si>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</si>
  <si>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</si>
  <si>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</si>
  <si>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</si>
  <si>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</si>
  <si>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</si>
  <si>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</si>
  <si>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</si>
  <si>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</si>
  <si>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</si>
  <si>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</si>
  <si>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</si>
  <si>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</si>
  <si>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</si>
  <si>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</si>
  <si>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</si>
  <si>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</si>
  <si>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</si>
  <si>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</si>
  <si>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</si>
  <si>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</si>
  <si>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</si>
  <si>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</si>
  <si>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</si>
  <si>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</si>
  <si>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</si>
  <si>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</si>
  <si>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</si>
  <si>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</si>
  <si>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</si>
  <si>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</si>
  <si>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</si>
  <si>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</si>
  <si>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</si>
  <si>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</si>
  <si>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</si>
  <si>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</si>
  <si>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</si>
  <si>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</si>
  <si>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</si>
  <si>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</si>
  <si>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</si>
  <si>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</si>
  <si>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</si>
  <si>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</si>
  <si>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</si>
  <si>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</si>
  <si>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</si>
  <si>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</si>
  <si>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</si>
  <si>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</si>
  <si>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</si>
  <si>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</si>
  <si>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</si>
  <si>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</si>
  <si>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</si>
  <si>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</si>
  <si>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</si>
  <si>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</si>
  <si>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</si>
  <si>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</si>
  <si>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</si>
  <si>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</si>
  <si>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</si>
  <si>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</si>
  <si>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</si>
  <si>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</si>
  <si>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</si>
  <si>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</si>
  <si>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</si>
  <si>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</si>
  <si>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</si>
  <si>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</si>
  <si>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</si>
  <si>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</si>
  <si>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</si>
  <si>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</si>
  <si>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</si>
  <si>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</si>
  <si>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</si>
  <si>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</si>
  <si>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</si>
  <si>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</si>
  <si>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</si>
  <si>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</si>
  <si>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</si>
  <si>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</si>
  <si>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</si>
  <si>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</si>
  <si>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</si>
  <si>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</si>
  <si>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</si>
  <si>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</si>
  <si>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</si>
  <si>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</si>
  <si>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</si>
  <si>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</si>
  <si>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</si>
  <si>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</si>
  <si>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</si>
  <si>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</si>
  <si>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</si>
  <si>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</si>
  <si>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</si>
  <si>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</si>
  <si>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</si>
  <si>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</si>
  <si>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</si>
  <si>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</si>
  <si>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</si>
  <si>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</si>
  <si>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</si>
  <si>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</si>
  <si>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</si>
  <si>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</si>
  <si>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</si>
  <si>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</si>
  <si>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</si>
  <si>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</si>
  <si>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</si>
  <si>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</si>
  <si>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</si>
  <si>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</si>
  <si>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</si>
  <si>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</si>
  <si>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</si>
  <si>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</si>
  <si>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</si>
  <si>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</si>
  <si>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</si>
  <si>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</si>
  <si>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</si>
  <si>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</si>
  <si>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</si>
  <si>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</si>
  <si>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</si>
  <si>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</si>
  <si>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</si>
  <si>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</si>
  <si>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</si>
  <si>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</si>
  <si>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</si>
  <si>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</si>
  <si>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</si>
  <si>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</si>
  <si>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</si>
  <si>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</si>
  <si>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</si>
  <si>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</si>
  <si>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</si>
  <si>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</si>
  <si>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</si>
  <si>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</si>
  <si>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</si>
  <si>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</si>
  <si>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</si>
  <si>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</si>
  <si>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</si>
  <si>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</si>
  <si>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</si>
  <si>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</si>
  <si>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</si>
  <si>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</si>
  <si>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</si>
  <si>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</si>
  <si>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</si>
  <si>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</si>
  <si>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</si>
  <si>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</si>
  <si>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</si>
  <si>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</si>
  <si>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</si>
  <si>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</si>
  <si>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</si>
  <si>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</si>
  <si>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</si>
  <si>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</si>
  <si>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</si>
  <si>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</si>
  <si>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</si>
  <si>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</si>
  <si>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</si>
  <si>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</si>
  <si>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</si>
  <si>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</si>
  <si>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</si>
  <si>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</si>
  <si>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</si>
  <si>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</si>
  <si>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</si>
  <si>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</si>
  <si>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</si>
  <si>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</si>
  <si>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</si>
  <si>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</si>
  <si>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</si>
  <si>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</si>
  <si>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</si>
  <si>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</si>
  <si>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</si>
  <si>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</si>
  <si>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</si>
  <si>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</si>
  <si>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</si>
  <si>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</si>
  <si>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</si>
  <si>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</si>
  <si>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</si>
  <si>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</si>
  <si>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</si>
  <si>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</si>
  <si>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</si>
  <si>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</si>
  <si>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</si>
  <si>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</si>
  <si>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</si>
  <si>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</si>
  <si>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</si>
  <si>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</si>
  <si>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</si>
  <si>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</si>
  <si>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</si>
  <si>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</si>
  <si>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</si>
  <si>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</si>
  <si>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</si>
  <si>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</si>
  <si>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</si>
  <si>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</si>
  <si>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</si>
  <si>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</si>
  <si>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</si>
  <si>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</si>
  <si>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</si>
  <si>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</si>
  <si>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</si>
  <si>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</si>
  <si>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</si>
  <si>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</si>
  <si>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</si>
  <si>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</si>
  <si>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</si>
  <si>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</si>
  <si>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</si>
  <si>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</si>
  <si>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</si>
  <si>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</si>
  <si>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</si>
  <si>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</si>
  <si>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</si>
  <si>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</si>
  <si>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</si>
  <si>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</si>
  <si>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</si>
  <si>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</si>
  <si>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</si>
  <si>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</si>
  <si>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</si>
  <si>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</si>
  <si>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</si>
  <si>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</si>
  <si>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</si>
  <si>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</si>
  <si>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</si>
  <si>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</si>
  <si>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</si>
  <si>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</si>
  <si>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</si>
  <si>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</si>
  <si>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</si>
  <si>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</si>
  <si>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</si>
  <si>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</si>
  <si>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</si>
  <si>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</si>
  <si>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</si>
  <si>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</si>
  <si>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</si>
  <si>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</si>
  <si>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</si>
  <si>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</si>
  <si>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</si>
  <si>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</si>
  <si>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</si>
  <si>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</si>
  <si>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</si>
  <si>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</si>
  <si>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</si>
  <si>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</si>
  <si>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</si>
  <si>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</si>
  <si>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</si>
  <si>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</si>
  <si>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</si>
  <si>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</si>
  <si>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</si>
  <si>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</si>
  <si>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</si>
  <si>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</si>
  <si>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</si>
  <si>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</si>
  <si>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</si>
  <si>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</si>
  <si>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</si>
  <si>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</si>
  <si>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</si>
  <si>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</si>
  <si>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</si>
  <si>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</si>
  <si>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</si>
  <si>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</si>
  <si>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</si>
  <si>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</si>
  <si>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</si>
  <si>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</si>
  <si>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</si>
  <si>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</si>
  <si>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</si>
  <si>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</si>
  <si>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</si>
  <si>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</si>
  <si>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</si>
  <si>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</si>
  <si>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</si>
  <si>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</si>
  <si>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</si>
  <si>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</si>
  <si>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</si>
  <si>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</si>
  <si>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</si>
  <si>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</si>
  <si>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</si>
  <si>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</si>
  <si>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</si>
  <si>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</si>
  <si>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</si>
  <si>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</si>
  <si>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</si>
  <si>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</si>
  <si>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</si>
  <si>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</si>
  <si>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</si>
  <si>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</si>
  <si>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</si>
  <si>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</si>
  <si>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</si>
  <si>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</si>
  <si>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</si>
  <si>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</si>
  <si>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</si>
  <si>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</si>
  <si>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</si>
  <si>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</si>
  <si>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</si>
  <si>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</si>
  <si>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</si>
  <si>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</si>
  <si>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</si>
  <si>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</si>
  <si>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</si>
  <si>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</si>
  <si>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</si>
  <si>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</si>
  <si>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</si>
  <si>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</si>
  <si>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</si>
  <si>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</si>
  <si>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</si>
  <si>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</si>
  <si>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</si>
  <si>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</si>
  <si>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</si>
  <si>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</si>
  <si>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</si>
  <si>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</si>
  <si>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</si>
  <si>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</si>
  <si>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</si>
  <si>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</si>
  <si>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</si>
  <si>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</si>
  <si>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</si>
  <si>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</si>
  <si>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</si>
  <si>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</si>
  <si>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</si>
  <si>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</si>
  <si>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</si>
  <si>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</si>
  <si>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</si>
  <si>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</si>
  <si>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</si>
  <si>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</si>
  <si>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</si>
  <si>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</si>
  <si>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</si>
  <si>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</si>
  <si>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</si>
  <si>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</si>
  <si>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</si>
  <si>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</si>
  <si>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</si>
  <si>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</si>
  <si>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</si>
  <si>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</si>
  <si>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</si>
  <si>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</si>
  <si>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</si>
  <si>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</si>
  <si>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</si>
  <si>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</si>
  <si>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</si>
  <si>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</si>
  <si>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</si>
  <si>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</si>
  <si>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</si>
  <si>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</si>
  <si>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</si>
  <si>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</si>
  <si>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</si>
  <si>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</si>
  <si>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</si>
  <si>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</si>
  <si>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</si>
  <si>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</si>
  <si>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</si>
  <si>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</si>
  <si>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</si>
  <si>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</si>
  <si>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</si>
  <si>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</si>
  <si>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</si>
  <si>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</si>
  <si>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</si>
  <si>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</si>
  <si>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</si>
  <si>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</si>
  <si>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</si>
  <si>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</si>
  <si>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</si>
  <si>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</si>
  <si>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</si>
  <si>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</si>
  <si>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</si>
  <si>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</si>
  <si>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</si>
  <si>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</si>
  <si>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</si>
  <si>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</si>
  <si>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</si>
  <si>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</si>
  <si>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</si>
  <si>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</si>
  <si>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</si>
  <si>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</si>
  <si>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</si>
  <si>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</si>
  <si>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</si>
  <si>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</si>
  <si>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</si>
  <si>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</si>
  <si>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</si>
  <si>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</si>
  <si>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</si>
  <si>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</si>
  <si>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</si>
  <si>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</si>
  <si>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</si>
  <si>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</si>
  <si>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</si>
  <si>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</si>
  <si>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</si>
  <si>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</si>
  <si>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</si>
  <si>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</si>
  <si>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</si>
  <si>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</si>
  <si>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</si>
  <si>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</si>
  <si>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</si>
  <si>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</si>
  <si>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</si>
  <si>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</si>
  <si>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</si>
  <si>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</si>
  <si>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</si>
  <si>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</si>
  <si>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</si>
  <si>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</si>
  <si>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</si>
  <si>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</si>
  <si>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</si>
  <si>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</si>
  <si>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</si>
  <si>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</si>
  <si>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</si>
  <si>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</si>
  <si>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</si>
  <si>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</si>
  <si>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</si>
  <si>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</si>
  <si>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</si>
  <si>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</si>
  <si>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</si>
  <si>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</si>
  <si>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</si>
  <si>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</si>
  <si>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</si>
  <si>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</si>
  <si>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</si>
  <si>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</si>
  <si>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</si>
  <si>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</si>
  <si>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</si>
  <si>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</si>
  <si>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</si>
  <si>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</si>
  <si>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</si>
  <si>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</si>
  <si>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</si>
  <si>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</si>
  <si>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</si>
  <si>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</si>
  <si>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</si>
  <si>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</si>
  <si>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</si>
  <si>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</si>
  <si>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</si>
  <si>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</si>
  <si>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</si>
  <si>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</si>
  <si>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</si>
  <si>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</si>
  <si>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</si>
  <si>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</si>
  <si>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</si>
  <si>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</si>
  <si>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</si>
  <si>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</si>
  <si>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</si>
  <si>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</si>
  <si>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</si>
  <si>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</si>
  <si>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</si>
  <si>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</si>
  <si>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</si>
  <si>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</si>
  <si>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</si>
  <si>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</si>
  <si>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</si>
  <si>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</si>
  <si>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</si>
  <si>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</si>
  <si>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</si>
  <si>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</si>
  <si>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</si>
  <si>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</si>
  <si>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</si>
  <si>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</si>
  <si>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</si>
  <si>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</si>
  <si>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</si>
  <si>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</si>
  <si>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</si>
  <si>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</si>
  <si>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</si>
  <si>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</si>
  <si>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</si>
  <si>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</si>
  <si>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</si>
  <si>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</si>
  <si>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</si>
  <si>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</si>
  <si>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</si>
  <si>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</si>
  <si>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</si>
  <si>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</si>
  <si>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</si>
  <si>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</si>
  <si>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</si>
  <si>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</si>
  <si>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</si>
  <si>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</si>
  <si>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</si>
  <si>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</si>
  <si>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</si>
  <si>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</si>
  <si>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</si>
  <si>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</si>
  <si>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</si>
  <si>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</si>
  <si>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</si>
  <si>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</si>
  <si>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</si>
  <si>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</si>
  <si>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</si>
  <si>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</si>
  <si>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</si>
  <si>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</si>
  <si>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</si>
  <si>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</si>
  <si>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</si>
  <si>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</si>
  <si>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</si>
  <si>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</si>
  <si>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</si>
  <si>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</si>
  <si>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</si>
  <si>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</si>
  <si>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</si>
  <si>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</si>
  <si>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</si>
  <si>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</si>
  <si>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</si>
  <si>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</si>
  <si>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</si>
  <si>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</si>
  <si>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</si>
  <si>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</si>
  <si>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</si>
  <si>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</si>
  <si>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</si>
  <si>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</si>
  <si>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</si>
  <si>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</si>
  <si>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</si>
  <si>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</si>
  <si>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</si>
  <si>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</si>
  <si>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</si>
  <si>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</si>
  <si>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</si>
  <si>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</si>
  <si>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</si>
  <si>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</si>
  <si>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</si>
  <si>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</si>
  <si>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</si>
  <si>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</si>
  <si>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</si>
  <si>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</si>
  <si>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</si>
  <si>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</si>
  <si>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</si>
  <si>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</si>
  <si>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</si>
  <si>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</si>
  <si>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</si>
  <si>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</si>
  <si>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</si>
  <si>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</si>
  <si>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</si>
  <si>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</si>
  <si>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</si>
  <si>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</si>
  <si>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</si>
  <si>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</si>
  <si>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</si>
  <si>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</si>
  <si>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</si>
  <si>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</si>
  <si>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</si>
  <si>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</si>
  <si>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</si>
  <si>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</si>
  <si>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</si>
  <si>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</si>
  <si>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</si>
  <si>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</si>
  <si>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</si>
  <si>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</si>
  <si>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</si>
  <si>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</si>
  <si>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</si>
  <si>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</si>
  <si>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</si>
  <si>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</si>
  <si>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</si>
  <si>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</si>
  <si>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</si>
  <si>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</si>
  <si>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</si>
  <si>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</si>
  <si>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</si>
  <si>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</si>
  <si>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</si>
  <si>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</si>
  <si>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</si>
  <si>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</si>
  <si>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</si>
  <si>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</si>
  <si>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</si>
  <si>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</si>
  <si>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</si>
  <si>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</si>
  <si>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</si>
  <si>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</si>
  <si>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</si>
  <si>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</si>
  <si>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</si>
  <si>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</si>
  <si>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</si>
  <si>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</si>
  <si>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</si>
  <si>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</si>
  <si>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</si>
  <si>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</si>
  <si>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</si>
  <si>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</si>
  <si>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</si>
  <si>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</si>
  <si>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</si>
  <si>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</si>
  <si>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</si>
  <si>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</si>
  <si>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</si>
  <si>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</si>
  <si>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</si>
  <si>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</si>
  <si>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</si>
  <si>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</si>
  <si>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</si>
  <si>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</si>
  <si>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</si>
  <si>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</si>
  <si>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</si>
  <si>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</si>
  <si>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</si>
  <si>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</si>
  <si>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</si>
  <si>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</si>
  <si>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</si>
  <si>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</si>
  <si>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</si>
  <si>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</si>
  <si>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</si>
  <si>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</si>
  <si>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</si>
  <si>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</si>
  <si>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</si>
  <si>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</si>
  <si>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</si>
  <si>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</si>
  <si>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</si>
  <si>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</si>
  <si>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</si>
  <si>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</si>
  <si>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</si>
  <si>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</si>
  <si>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</si>
  <si>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</si>
  <si>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</si>
  <si>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</si>
  <si>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</si>
  <si>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</si>
  <si>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</si>
  <si>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</si>
  <si>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</si>
  <si>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</si>
  <si>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</si>
  <si>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</si>
  <si>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</si>
  <si>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</si>
  <si>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</si>
  <si>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</si>
  <si>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</si>
  <si>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</si>
  <si>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</si>
  <si>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</si>
  <si>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</si>
  <si>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</si>
  <si>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</si>
  <si>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</si>
  <si>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</si>
  <si>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</si>
  <si>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</si>
  <si>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</si>
  <si>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</si>
  <si>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</si>
  <si>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</si>
  <si>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</si>
  <si>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</si>
  <si>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</si>
  <si>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</si>
  <si>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</si>
  <si>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</si>
  <si>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</si>
  <si>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</si>
  <si>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</si>
  <si>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</si>
  <si>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</si>
  <si>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</si>
  <si>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</si>
  <si>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</si>
  <si>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</si>
  <si>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</si>
  <si>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</si>
  <si>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</si>
  <si>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</si>
  <si>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</si>
  <si>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</si>
  <si>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</si>
  <si>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</si>
  <si>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</si>
  <si>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</si>
  <si>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</si>
  <si>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</si>
  <si>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</si>
  <si>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</si>
  <si>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</si>
  <si>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</si>
  <si>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</si>
  <si>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</si>
  <si>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</si>
  <si>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</si>
  <si>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</si>
  <si>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</si>
  <si>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</si>
  <si>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</si>
  <si>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</si>
  <si>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</si>
  <si>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</si>
  <si>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</si>
  <si>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</si>
  <si>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</si>
  <si>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</si>
  <si>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</si>
  <si>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</si>
  <si>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</si>
  <si>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</si>
  <si>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</si>
  <si>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</si>
  <si>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</si>
  <si>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</si>
  <si>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</si>
  <si>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</si>
  <si>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</si>
  <si>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</si>
  <si>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</si>
  <si>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</si>
  <si>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</si>
  <si>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</si>
  <si>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</si>
  <si>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</si>
  <si>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</si>
  <si>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</si>
  <si>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</si>
  <si>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</si>
  <si>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</si>
  <si>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</si>
  <si>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</si>
  <si>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</si>
  <si>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</si>
  <si>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</si>
  <si>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</si>
  <si>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</si>
  <si>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</si>
  <si>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</si>
  <si>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</si>
  <si>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</si>
  <si>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</si>
  <si>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</si>
  <si>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</si>
  <si>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</si>
  <si>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</si>
  <si>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</si>
  <si>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</si>
  <si>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</si>
  <si>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</si>
  <si>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</si>
  <si>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</si>
  <si>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</si>
  <si>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</si>
  <si>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</si>
  <si>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</si>
  <si>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</si>
  <si>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</si>
  <si>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</si>
  <si>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</si>
  <si>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</si>
  <si>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</si>
  <si>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</si>
  <si>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</si>
  <si>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</si>
  <si>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</si>
  <si>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</si>
  <si>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</si>
  <si>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</si>
  <si>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</si>
  <si>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</si>
  <si>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</si>
  <si>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</si>
  <si>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</si>
  <si>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</si>
  <si>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</si>
  <si>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</si>
  <si>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</si>
  <si>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</si>
  <si>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</si>
  <si>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</si>
  <si>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</si>
  <si>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</si>
  <si>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</si>
  <si>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</si>
  <si>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</si>
  <si>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</si>
  <si>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</si>
  <si>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</si>
  <si>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</si>
  <si>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</si>
  <si>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</si>
  <si>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</si>
  <si>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</si>
  <si>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</si>
  <si>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</si>
  <si>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</si>
  <si>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</si>
  <si>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</si>
  <si>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</si>
  <si>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</si>
  <si>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</si>
  <si>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</si>
  <si>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</si>
  <si>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</si>
  <si>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</si>
  <si>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</si>
  <si>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</si>
  <si>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</si>
  <si>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</si>
  <si>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</si>
  <si>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</si>
  <si>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</si>
  <si>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</si>
  <si>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</si>
  <si>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</si>
  <si>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</si>
  <si>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</si>
  <si>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</si>
  <si>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</si>
  <si>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</si>
  <si>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</si>
  <si>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</si>
  <si>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</si>
  <si>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</si>
  <si>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</si>
  <si>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</si>
  <si>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</si>
  <si>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</si>
  <si>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</si>
  <si>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</si>
  <si>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</si>
  <si>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</si>
  <si>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</si>
  <si>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</si>
  <si>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</si>
  <si>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</si>
  <si>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</si>
  <si>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</si>
  <si>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</si>
  <si>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</si>
  <si>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</si>
  <si>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</si>
  <si>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</si>
  <si>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</si>
  <si>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</si>
  <si>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</si>
  <si>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</si>
  <si>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</si>
  <si>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</si>
  <si>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</si>
  <si>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</si>
  <si>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</si>
  <si>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</si>
  <si>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</si>
  <si>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</si>
  <si>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</si>
  <si>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</si>
  <si>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</si>
  <si>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</si>
  <si>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</si>
  <si>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</si>
  <si>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</si>
  <si>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</si>
  <si>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</si>
  <si>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</si>
  <si>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</si>
  <si>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</si>
  <si>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</si>
  <si>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</si>
  <si>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</si>
  <si>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</si>
  <si>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</si>
  <si>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</si>
  <si>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</si>
  <si>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</si>
  <si>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</si>
  <si>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</si>
  <si>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</si>
  <si>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</si>
  <si>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</si>
  <si>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</si>
  <si>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</si>
  <si>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</si>
  <si>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</si>
  <si>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</si>
  <si>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</si>
  <si>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</si>
  <si>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</si>
  <si>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</si>
  <si>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</si>
  <si>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</si>
  <si>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</si>
  <si>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</si>
  <si>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</si>
  <si>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</si>
  <si>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</si>
  <si>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</si>
  <si>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</si>
  <si>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</si>
  <si>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</si>
  <si>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</si>
  <si>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</si>
  <si>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</si>
  <si>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</si>
  <si>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</si>
  <si>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</si>
  <si>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</si>
  <si>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</si>
  <si>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</si>
  <si>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</si>
  <si>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</si>
  <si>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</si>
  <si>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</si>
  <si>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</si>
  <si>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</si>
  <si>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</si>
  <si>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</si>
  <si>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</si>
  <si>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</si>
  <si>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</si>
  <si>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</si>
  <si>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</si>
  <si>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</si>
  <si>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</si>
  <si>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</si>
  <si>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</si>
  <si>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</si>
  <si>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</si>
  <si>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</si>
  <si>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</si>
  <si>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</si>
  <si>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</si>
  <si>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</si>
  <si>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</si>
  <si>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</si>
  <si>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</si>
  <si>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</si>
  <si>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</si>
  <si>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</si>
  <si>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</si>
  <si>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</si>
  <si>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</si>
  <si>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</si>
  <si>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</si>
  <si>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</si>
  <si>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</si>
  <si>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</si>
  <si>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</si>
  <si>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</si>
  <si>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</si>
  <si>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</si>
  <si>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</si>
  <si>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</si>
  <si>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</si>
  <si>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</si>
  <si>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</si>
  <si>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</si>
  <si>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</si>
  <si>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</si>
  <si>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</si>
  <si>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</si>
  <si>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</si>
  <si>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</si>
  <si>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</si>
  <si>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</si>
  <si>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</si>
  <si>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</si>
  <si>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</si>
  <si>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</si>
  <si>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</si>
  <si>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</si>
  <si>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</si>
  <si>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</si>
  <si>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</si>
  <si>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</si>
  <si>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</si>
  <si>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</si>
  <si>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</si>
  <si>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</si>
  <si>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</si>
  <si>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</si>
  <si>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</si>
  <si>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</si>
  <si>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</si>
  <si>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</si>
  <si>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</si>
  <si>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</si>
  <si>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</si>
  <si>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</si>
  <si>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</si>
  <si>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</si>
  <si>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</si>
  <si>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</si>
  <si>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</si>
  <si>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</si>
  <si>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</si>
  <si>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</si>
  <si>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</si>
  <si>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</si>
  <si>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</si>
  <si>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</si>
  <si>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</si>
  <si>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</si>
  <si>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</si>
  <si>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</si>
  <si>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</si>
  <si>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</si>
  <si>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</si>
  <si>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</si>
  <si>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</si>
  <si>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</si>
  <si>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</si>
  <si>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</si>
  <si>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</si>
  <si>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</si>
  <si>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</si>
  <si>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</si>
  <si>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</si>
  <si>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</si>
  <si>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</si>
  <si>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</si>
  <si>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</si>
  <si>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</si>
  <si>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</si>
  <si>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</si>
  <si>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</si>
  <si>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</si>
  <si>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</si>
  <si>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</si>
  <si>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</si>
  <si>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</si>
  <si>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</si>
  <si>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</si>
  <si>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</si>
  <si>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</si>
  <si>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</si>
  <si>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</si>
  <si>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</si>
  <si>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</si>
  <si>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</si>
  <si>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</si>
  <si>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</si>
  <si>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</si>
  <si>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</si>
  <si>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</si>
  <si>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</si>
  <si>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</si>
  <si>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</si>
  <si>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</si>
  <si>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</si>
  <si>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</si>
  <si>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</si>
  <si>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</si>
  <si>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</si>
  <si>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</si>
  <si>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</si>
  <si>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</si>
  <si>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</si>
  <si>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</si>
  <si>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</si>
  <si>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</si>
  <si>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</si>
  <si>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</si>
  <si>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</si>
  <si>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</si>
  <si>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</si>
  <si>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</si>
  <si>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</si>
  <si>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</si>
  <si>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</si>
  <si>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</si>
  <si>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</si>
  <si>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</si>
  <si>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</si>
  <si>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</si>
  <si>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</si>
  <si>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</si>
  <si>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</si>
  <si>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</si>
  <si>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</si>
  <si>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</si>
  <si>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</si>
  <si>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</si>
  <si>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</si>
  <si>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</si>
  <si>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</si>
  <si>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</si>
  <si>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</si>
  <si>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</si>
  <si>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</si>
  <si>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</si>
  <si>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</si>
  <si>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</si>
  <si>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</si>
  <si>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</si>
  <si>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</si>
  <si>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</si>
  <si>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</si>
  <si>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</si>
  <si>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</si>
  <si>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</si>
  <si>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</si>
  <si>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</si>
  <si>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</si>
  <si>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</si>
  <si>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</si>
  <si>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</si>
  <si>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</si>
  <si>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</si>
  <si>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</si>
  <si>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</si>
  <si>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</si>
  <si>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</si>
  <si>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</si>
  <si>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</si>
  <si>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</si>
  <si>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</si>
  <si>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</si>
  <si>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</si>
  <si>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</si>
  <si>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</si>
  <si>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</si>
  <si>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</si>
  <si>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</si>
  <si>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</si>
  <si>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</si>
  <si>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</si>
  <si>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</si>
  <si>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</si>
  <si>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</si>
  <si>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</si>
  <si>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</si>
  <si>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</si>
  <si>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</si>
  <si>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</si>
  <si>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</si>
  <si>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</si>
  <si>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</si>
  <si>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</si>
  <si>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</si>
  <si>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</si>
  <si>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</si>
  <si>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</si>
  <si>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</si>
  <si>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</si>
  <si>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</si>
  <si>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</si>
  <si>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</si>
  <si>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</si>
  <si>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</si>
  <si>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</si>
  <si>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</si>
  <si>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</si>
  <si>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</si>
  <si>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</si>
  <si>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</si>
  <si>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</si>
  <si>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</si>
  <si>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</si>
  <si>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</si>
  <si>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</si>
  <si>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</si>
  <si>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</si>
  <si>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</si>
  <si>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</si>
  <si>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</si>
  <si>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</si>
  <si>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</si>
  <si>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</si>
  <si>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</si>
  <si>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</si>
  <si>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</si>
  <si>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</si>
  <si>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</si>
  <si>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</si>
  <si>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</si>
  <si>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</si>
  <si>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</si>
  <si>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</si>
  <si>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</si>
  <si>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</si>
  <si>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</si>
  <si>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</si>
  <si>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</si>
  <si>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</si>
  <si>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</si>
  <si>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</si>
  <si>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</si>
  <si>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</si>
  <si>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</si>
  <si>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</si>
  <si>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</si>
  <si>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</si>
  <si>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</si>
  <si>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</si>
  <si>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</si>
  <si>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</si>
  <si>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</si>
  <si>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</si>
  <si>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</si>
  <si>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</si>
  <si>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</si>
  <si>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</si>
  <si>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</si>
  <si>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</si>
  <si>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</si>
  <si>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</si>
  <si>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</si>
  <si>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</si>
  <si>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</si>
  <si>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</si>
  <si>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</si>
  <si>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</si>
  <si>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</si>
  <si>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</si>
  <si>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</si>
  <si>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</si>
  <si>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</si>
  <si>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</si>
  <si>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</si>
  <si>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</si>
  <si>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</si>
  <si>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</si>
  <si>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</si>
  <si>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</si>
  <si>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</si>
  <si>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</si>
  <si>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</si>
  <si>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</si>
  <si>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</si>
  <si>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</si>
  <si>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</si>
  <si>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</si>
  <si>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</si>
  <si>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</si>
  <si>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</si>
  <si>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</si>
  <si>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</si>
  <si>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</si>
  <si>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</si>
  <si>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</si>
  <si>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</si>
  <si>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</si>
  <si>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</si>
  <si>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</si>
  <si>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</si>
  <si>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</si>
  <si>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</si>
  <si>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</si>
  <si>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</si>
  <si>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</si>
  <si>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</si>
  <si>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</si>
  <si>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</si>
  <si>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</si>
  <si>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</si>
  <si>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</si>
  <si>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</si>
  <si>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</si>
  <si>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</si>
  <si>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</si>
  <si>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</si>
  <si>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</si>
  <si>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</si>
  <si>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</si>
  <si>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</si>
  <si>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</si>
  <si>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</si>
  <si>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</si>
  <si>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</si>
  <si>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</si>
  <si>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</si>
  <si>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</si>
  <si>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</si>
  <si>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</si>
  <si>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</si>
  <si>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</si>
  <si>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</si>
  <si>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</si>
  <si>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</si>
  <si>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</si>
  <si>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</si>
  <si>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</si>
  <si>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</si>
  <si>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</si>
  <si>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</si>
  <si>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</si>
  <si>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</si>
  <si>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</si>
  <si>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</si>
  <si>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</si>
  <si>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</si>
  <si>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</si>
  <si>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</si>
  <si>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</si>
  <si>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</si>
  <si>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</si>
  <si>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</si>
  <si>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</si>
  <si>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</si>
  <si>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</si>
  <si>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</si>
  <si>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</si>
  <si>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</si>
  <si>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</si>
  <si>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</si>
  <si>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</si>
  <si>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</si>
  <si>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</si>
  <si>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</si>
  <si>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</si>
  <si>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</si>
  <si>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</si>
  <si>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</si>
  <si>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</si>
  <si>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</si>
  <si>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</si>
  <si>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</si>
  <si>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</si>
  <si>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</si>
  <si>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</si>
  <si>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</si>
  <si>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</si>
  <si>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</si>
  <si>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</si>
  <si>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</si>
  <si>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</si>
  <si>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</si>
  <si>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</si>
  <si>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</si>
  <si>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</si>
  <si>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</si>
  <si>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</si>
  <si>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</si>
  <si>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</si>
  <si>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</si>
  <si>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</si>
  <si>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</si>
  <si>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</si>
  <si>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</si>
  <si>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</si>
  <si>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</si>
  <si>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</si>
  <si>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</si>
  <si>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</si>
  <si>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</si>
  <si>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</si>
  <si>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</si>
  <si>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</si>
  <si>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</si>
  <si>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</si>
  <si>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</si>
  <si>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</si>
  <si>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</si>
  <si>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</si>
  <si>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</si>
  <si>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</si>
  <si>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</si>
  <si>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</si>
  <si>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</si>
  <si>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</si>
  <si>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</si>
  <si>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</si>
  <si>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</si>
  <si>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</si>
  <si>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</si>
  <si>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</si>
  <si>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</si>
  <si>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</si>
  <si>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</si>
  <si>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</si>
  <si>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</si>
  <si>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</si>
  <si>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</si>
  <si>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</si>
  <si>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</si>
  <si>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</si>
  <si>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</si>
  <si>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</si>
  <si>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</si>
  <si>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</si>
  <si>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</si>
  <si>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</si>
  <si>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</si>
  <si>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</si>
  <si>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</si>
  <si>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</si>
  <si>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</si>
  <si>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</si>
  <si>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</si>
  <si>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</si>
  <si>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</si>
  <si>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</si>
  <si>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</si>
  <si>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</si>
  <si>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</si>
  <si>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</si>
  <si>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</si>
  <si>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</si>
  <si>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</si>
  <si>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</si>
  <si>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</si>
  <si>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</si>
  <si>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</si>
  <si>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</si>
  <si>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</si>
  <si>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</si>
  <si>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</si>
  <si>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</si>
  <si>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</si>
  <si>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</si>
  <si>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</si>
  <si>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</si>
  <si>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</si>
  <si>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</si>
  <si>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</si>
  <si>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</si>
  <si>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</si>
  <si>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</si>
  <si>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</si>
  <si>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</si>
  <si>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</si>
  <si>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</si>
  <si>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</si>
  <si>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</si>
  <si>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</si>
  <si>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</si>
  <si>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</si>
  <si>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</si>
  <si>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</si>
  <si>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</si>
  <si>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</si>
  <si>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</si>
  <si>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</si>
  <si>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</si>
  <si>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</si>
  <si>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</si>
  <si>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</si>
  <si>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</si>
  <si>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</si>
  <si>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</si>
  <si>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</si>
  <si>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</si>
  <si>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</si>
  <si>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</si>
  <si>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</si>
  <si>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</si>
  <si>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</si>
  <si>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</si>
  <si>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</si>
  <si>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</si>
  <si>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</si>
  <si>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</si>
  <si>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</si>
  <si>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</si>
  <si>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</si>
  <si>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</si>
  <si>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</si>
  <si>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</si>
  <si>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</si>
  <si>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</si>
  <si>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</si>
  <si>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</si>
  <si>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</si>
  <si>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</si>
  <si>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</si>
  <si>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</si>
  <si>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</si>
  <si>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</si>
  <si>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</si>
  <si>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</si>
  <si>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</si>
  <si>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</si>
  <si>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</si>
  <si>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</si>
  <si>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</si>
  <si>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</si>
  <si>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</si>
  <si>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</si>
  <si>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</si>
  <si>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</si>
  <si>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</si>
  <si>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</si>
  <si>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</si>
  <si>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</si>
  <si>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</si>
  <si>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</si>
  <si>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</si>
  <si>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</si>
  <si>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</si>
  <si>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</si>
  <si>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</si>
  <si>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</si>
  <si>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</si>
  <si>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</si>
  <si>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</si>
  <si>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</si>
  <si>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</si>
  <si>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</si>
  <si>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</si>
  <si>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</si>
  <si>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</si>
  <si>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</si>
  <si>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</si>
  <si>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</si>
  <si>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</si>
  <si>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</si>
  <si>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</si>
  <si>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</si>
  <si>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</si>
  <si>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</si>
  <si>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</si>
  <si>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</si>
  <si>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</si>
  <si>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</si>
  <si>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</si>
  <si>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</si>
  <si>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</si>
  <si>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</si>
  <si>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</si>
  <si>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</si>
  <si>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</si>
  <si>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</si>
  <si>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</si>
  <si>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</si>
  <si>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</si>
  <si>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</si>
  <si>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</si>
  <si>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</si>
  <si>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</si>
  <si>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</si>
  <si>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</si>
  <si>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</si>
  <si>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</si>
  <si>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</si>
  <si>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</si>
  <si>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</si>
  <si>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</si>
  <si>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</si>
  <si>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</si>
  <si>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</si>
  <si>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</si>
  <si>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</si>
  <si>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</si>
  <si>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</si>
  <si>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</si>
  <si>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</si>
  <si>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</si>
  <si>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</si>
  <si>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</si>
  <si>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</si>
  <si>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</si>
  <si>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</si>
  <si>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</si>
  <si>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</si>
  <si>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</si>
  <si>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</si>
  <si>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</si>
  <si>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</si>
  <si>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</si>
  <si>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</si>
  <si>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</si>
  <si>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</si>
  <si>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</si>
  <si>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</si>
  <si>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</si>
  <si>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</si>
  <si>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</si>
  <si>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</si>
  <si>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</si>
  <si>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</si>
  <si>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</si>
  <si>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</si>
  <si>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</si>
  <si>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</si>
  <si>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</si>
  <si>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</si>
  <si>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</si>
  <si>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</si>
  <si>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</si>
  <si>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</si>
  <si>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</si>
  <si>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</si>
  <si>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</si>
  <si>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</si>
  <si>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</si>
  <si>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</si>
  <si>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</si>
  <si>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</si>
  <si>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</si>
  <si>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</si>
  <si>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</si>
  <si>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</si>
  <si>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</si>
  <si>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</si>
  <si>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</si>
  <si>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</si>
  <si>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</si>
  <si>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</si>
  <si>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</si>
  <si>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</si>
  <si>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</si>
  <si>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</si>
  <si>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</si>
  <si>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</si>
  <si>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</si>
  <si>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</si>
  <si>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</si>
  <si>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</si>
  <si>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</si>
  <si>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</si>
  <si>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</si>
  <si>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</si>
  <si>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</si>
  <si>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</si>
  <si>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</si>
  <si>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</si>
  <si>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</si>
  <si>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</si>
  <si>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</si>
  <si>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</si>
  <si>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</si>
  <si>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</si>
  <si>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</si>
  <si>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</si>
  <si>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</si>
  <si>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</si>
  <si>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</si>
  <si>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</si>
  <si>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</si>
  <si>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</si>
  <si>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</si>
  <si>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</si>
  <si>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</si>
  <si>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</si>
  <si>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</si>
  <si>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</si>
  <si>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</si>
  <si>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</si>
  <si>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</si>
  <si>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</si>
  <si>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</si>
  <si>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</si>
  <si>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</si>
  <si>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</si>
  <si>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</si>
  <si>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</si>
  <si>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</si>
  <si>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</si>
  <si>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</si>
  <si>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</si>
  <si>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</si>
  <si>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</si>
  <si>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</si>
  <si>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</si>
  <si>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</si>
  <si>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</si>
  <si>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</si>
  <si>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</si>
  <si>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</si>
  <si>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</si>
  <si>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</si>
  <si>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</si>
  <si>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</si>
  <si>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</si>
  <si>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</si>
  <si>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</si>
  <si>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</si>
  <si>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</si>
  <si>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</si>
  <si>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</si>
  <si>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</si>
  <si>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</si>
  <si>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</si>
  <si>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</si>
  <si>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</si>
  <si>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</si>
  <si>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</si>
  <si>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</si>
  <si>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</si>
  <si>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</si>
  <si>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</si>
  <si>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</si>
  <si>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</si>
  <si>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</si>
  <si>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</si>
  <si>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</si>
  <si>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</si>
  <si>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</si>
  <si>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</si>
  <si>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</si>
  <si>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</si>
  <si>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</si>
  <si>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</si>
  <si>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</si>
  <si>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</si>
  <si>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</si>
  <si>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</si>
  <si>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</si>
  <si>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</si>
  <si>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</si>
  <si>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</si>
  <si>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</si>
  <si>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</si>
  <si>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</si>
  <si>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</si>
  <si>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</si>
  <si>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</si>
  <si>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</si>
  <si>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</si>
  <si>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</si>
  <si>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</si>
  <si>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</si>
  <si>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</si>
  <si>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</si>
  <si>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</si>
  <si>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</si>
  <si>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</si>
  <si>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</si>
  <si>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</si>
  <si>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</si>
  <si>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</si>
  <si>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</si>
  <si>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</si>
  <si>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</si>
  <si>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</si>
  <si>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</si>
  <si>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</si>
  <si>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</si>
  <si>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</si>
  <si>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</si>
  <si>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</si>
  <si>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</si>
  <si>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</si>
  <si>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</si>
  <si>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</si>
  <si>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</si>
  <si>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</si>
  <si>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</si>
  <si>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</si>
  <si>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</si>
  <si>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</si>
  <si>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</si>
  <si>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</si>
  <si>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</si>
  <si>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</si>
  <si>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</si>
  <si>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</si>
  <si>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</si>
  <si>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</si>
  <si>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</si>
  <si>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</si>
  <si>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</si>
  <si>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</si>
  <si>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</si>
  <si>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</si>
  <si>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</si>
  <si>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</si>
  <si>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</si>
  <si>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</si>
  <si>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</si>
  <si>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</si>
  <si>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</si>
  <si>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</si>
  <si>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</si>
  <si>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</si>
  <si>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</si>
  <si>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</si>
  <si>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</si>
  <si>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</si>
  <si>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</si>
  <si>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</si>
  <si>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</si>
  <si>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</si>
  <si>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</si>
  <si>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</si>
  <si>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</si>
  <si>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</si>
  <si>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</si>
  <si>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</si>
  <si>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</si>
  <si>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</si>
  <si>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</si>
  <si>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</si>
  <si>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</si>
  <si>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</si>
  <si>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</si>
  <si>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</si>
  <si>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</si>
  <si>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</si>
  <si>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</si>
  <si>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</si>
  <si>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</si>
  <si>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</si>
  <si>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</si>
  <si>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</si>
  <si>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</si>
  <si>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</si>
  <si>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</si>
  <si>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</si>
  <si>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</si>
  <si>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</si>
  <si>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</si>
  <si>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</si>
  <si>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</si>
  <si>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</si>
  <si>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</si>
  <si>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</si>
  <si>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</si>
  <si>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</si>
  <si>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</si>
  <si>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</si>
  <si>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</si>
  <si>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</si>
  <si>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</si>
  <si>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</si>
  <si>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</si>
  <si>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</si>
  <si>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</si>
  <si>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</si>
  <si>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</si>
  <si>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</si>
  <si>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</si>
  <si>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</si>
  <si>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</si>
  <si>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</si>
  <si>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</si>
  <si>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</si>
  <si>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</si>
  <si>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</si>
  <si>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</si>
  <si>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</si>
  <si>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</si>
  <si>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</si>
  <si>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</si>
  <si>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</si>
  <si>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</si>
  <si>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</si>
  <si>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</si>
  <si>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</si>
  <si>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</si>
  <si>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</si>
  <si>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</si>
  <si>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</si>
  <si>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</si>
  <si>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</si>
  <si>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</si>
  <si>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</si>
  <si>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</si>
  <si>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</si>
  <si>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</si>
  <si>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</si>
  <si>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</si>
  <si>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</si>
  <si>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</si>
  <si>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</si>
  <si>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</si>
  <si>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</si>
  <si>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</si>
  <si>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</si>
  <si>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</si>
  <si>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</si>
  <si>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</si>
  <si>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</si>
  <si>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</si>
  <si>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</si>
  <si>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</si>
  <si>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</si>
  <si>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</si>
  <si>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</si>
  <si>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</si>
  <si>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</si>
  <si>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</si>
  <si>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</si>
  <si>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</si>
  <si>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</si>
  <si>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</si>
  <si>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</si>
  <si>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</si>
  <si>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</si>
  <si>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</si>
  <si>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</si>
  <si>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</si>
  <si>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</si>
  <si>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</si>
  <si>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</si>
  <si>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</si>
  <si>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</si>
  <si>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</si>
  <si>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</si>
  <si>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</si>
  <si>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</si>
  <si>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</si>
  <si>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</si>
  <si>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</si>
  <si>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</si>
  <si>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</si>
  <si>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</si>
  <si>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</si>
  <si>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</si>
  <si>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</si>
  <si>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</si>
  <si>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</si>
  <si>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</si>
  <si>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</si>
  <si>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</si>
  <si>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</si>
  <si>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</si>
  <si>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</si>
  <si>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</si>
  <si>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</si>
  <si>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</si>
  <si>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</si>
  <si>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</si>
  <si>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</si>
  <si>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</si>
  <si>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</si>
  <si>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</si>
  <si>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</si>
  <si>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</si>
  <si>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</si>
  <si>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</si>
  <si>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</si>
  <si>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</si>
  <si>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</si>
  <si>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</si>
  <si>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</si>
  <si>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</si>
  <si>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</si>
  <si>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</si>
  <si>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</si>
  <si>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</si>
  <si>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</si>
  <si>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</si>
  <si>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</si>
  <si>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</si>
  <si>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</si>
  <si>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</si>
  <si>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</si>
  <si>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</si>
  <si>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</si>
  <si>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</si>
  <si>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</si>
  <si>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</si>
  <si>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</si>
  <si>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</si>
  <si>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</si>
  <si>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</si>
  <si>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</si>
  <si>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</si>
  <si>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</si>
  <si>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</si>
  <si>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</si>
  <si>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</si>
  <si>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</si>
  <si>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</si>
  <si>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</si>
  <si>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</si>
  <si>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</si>
  <si>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</si>
  <si>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</si>
  <si>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</si>
  <si>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</si>
  <si>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</si>
  <si>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</si>
  <si>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</si>
  <si>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</si>
  <si>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</si>
  <si>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</si>
  <si>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</si>
  <si>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</si>
  <si>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</si>
  <si>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</si>
  <si>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</si>
  <si>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</si>
  <si>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</si>
  <si>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</si>
  <si>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</si>
  <si>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</si>
  <si>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</si>
  <si>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</si>
  <si>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</si>
  <si>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</si>
  <si>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</si>
  <si>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</si>
  <si>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</si>
  <si>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</si>
  <si>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</si>
  <si>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</si>
  <si>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</si>
  <si>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</si>
  <si>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</si>
  <si>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</si>
  <si>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</si>
  <si>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</si>
  <si>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</si>
  <si>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</si>
  <si>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</si>
  <si>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</si>
  <si>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</si>
  <si>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</si>
  <si>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</si>
  <si>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</si>
  <si>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</si>
  <si>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</si>
  <si>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</si>
  <si>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</si>
  <si>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</si>
  <si>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</si>
  <si>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</si>
  <si>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</si>
  <si>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</si>
  <si>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</si>
  <si>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</si>
  <si>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</si>
  <si>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</si>
  <si>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</si>
  <si>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</si>
  <si>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</si>
  <si>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</si>
  <si>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</si>
  <si>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</si>
  <si>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</si>
  <si>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</si>
  <si>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</si>
  <si>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</si>
  <si>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</si>
  <si>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</si>
  <si>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</si>
  <si>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</si>
  <si>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</si>
  <si>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</si>
  <si>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</si>
  <si>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</si>
  <si>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</si>
  <si>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</si>
  <si>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</si>
  <si>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</si>
  <si>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</si>
  <si>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</si>
  <si>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</si>
  <si>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</si>
  <si>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</si>
  <si>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</si>
  <si>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</si>
  <si>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</si>
  <si>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</si>
  <si>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</si>
  <si>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</si>
  <si>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</si>
  <si>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</si>
  <si>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</si>
  <si>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</si>
  <si>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</si>
  <si>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</si>
  <si>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</si>
  <si>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</si>
  <si>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</si>
  <si>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</si>
  <si>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</si>
  <si>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</si>
  <si>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</si>
  <si>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</si>
  <si>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</si>
  <si>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</si>
  <si>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</si>
  <si>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</si>
  <si>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</si>
  <si>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</si>
  <si>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</si>
  <si>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</si>
  <si>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</si>
  <si>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</si>
  <si>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</si>
  <si>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</si>
  <si>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</si>
  <si>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</si>
  <si>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</si>
  <si>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</si>
  <si>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</si>
  <si>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</si>
  <si>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</si>
  <si>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</si>
  <si>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</si>
  <si>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</si>
  <si>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</si>
  <si>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</si>
  <si>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</si>
  <si>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</si>
  <si>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</si>
  <si>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</si>
  <si>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</si>
  <si>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</si>
  <si>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</si>
  <si>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</si>
  <si>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</si>
  <si>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</si>
  <si>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</si>
  <si>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</si>
  <si>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</si>
  <si>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</si>
  <si>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</si>
  <si>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</si>
  <si>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</si>
  <si>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</si>
  <si>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</si>
  <si>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</si>
  <si>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</si>
  <si>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</si>
  <si>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</si>
  <si>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</si>
  <si>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</si>
  <si>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</si>
  <si>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</si>
  <si>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</si>
  <si>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</si>
  <si>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</si>
  <si>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</si>
  <si>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</si>
  <si>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</si>
  <si>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</si>
  <si>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</si>
  <si>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</si>
  <si>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</si>
  <si>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</si>
  <si>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</si>
  <si>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</si>
  <si>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</si>
  <si>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</si>
  <si>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</si>
  <si>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</si>
  <si>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</si>
  <si>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</si>
  <si>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</si>
  <si>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</si>
  <si>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</si>
  <si>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</si>
  <si>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</si>
  <si>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</si>
  <si>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</si>
  <si>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</si>
  <si>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</si>
  <si>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</si>
  <si>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</si>
  <si>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</si>
  <si>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</si>
  <si>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</si>
  <si>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</si>
  <si>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</si>
  <si>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</si>
  <si>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</si>
  <si>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</si>
  <si>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</si>
  <si>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</si>
  <si>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</si>
  <si>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</si>
  <si>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</si>
  <si>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</si>
  <si>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</si>
  <si>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</si>
  <si>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</si>
  <si>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</si>
  <si>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</si>
  <si>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</si>
  <si>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</si>
  <si>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</si>
  <si>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</si>
  <si>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</si>
  <si>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</si>
  <si>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</si>
  <si>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</si>
  <si>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</si>
  <si>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</si>
  <si>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</si>
  <si>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</si>
  <si>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</si>
  <si>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</si>
  <si>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</si>
  <si>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</si>
  <si>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</si>
  <si>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</si>
  <si>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</si>
  <si>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</si>
  <si>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</si>
  <si>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</si>
  <si>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</si>
  <si>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</si>
  <si>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</si>
  <si>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</si>
  <si>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</si>
  <si>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</si>
  <si>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</si>
  <si>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</si>
  <si>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</si>
  <si>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</si>
  <si>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</si>
  <si>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</si>
  <si>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</si>
  <si>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</si>
  <si>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</si>
  <si>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</si>
  <si>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</si>
  <si>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</si>
  <si>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</si>
  <si>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</si>
  <si>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</si>
  <si>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</si>
  <si>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</si>
  <si>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</si>
  <si>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</si>
  <si>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</si>
  <si>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</si>
  <si>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</si>
  <si>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</si>
  <si>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</si>
  <si>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</si>
  <si>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</si>
  <si>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</si>
  <si>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</si>
  <si>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</si>
  <si>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</si>
  <si>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</si>
  <si>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</si>
  <si>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</si>
  <si>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</si>
  <si>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</si>
  <si>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</si>
  <si>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</si>
  <si>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</si>
  <si>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</si>
  <si>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</si>
  <si>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</si>
  <si>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</si>
  <si>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</si>
  <si>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</si>
  <si>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</si>
  <si>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</si>
  <si>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</si>
  <si>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</si>
  <si>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</si>
  <si>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</si>
  <si>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</si>
  <si>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</si>
  <si>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</si>
  <si>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</si>
  <si>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</si>
  <si>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</si>
  <si>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</si>
  <si>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</si>
  <si>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</si>
  <si>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</si>
  <si>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</si>
  <si>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</si>
  <si>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</si>
  <si>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</si>
  <si>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</si>
  <si>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</si>
  <si>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</si>
  <si>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</si>
  <si>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</si>
  <si>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</si>
  <si>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</si>
  <si>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</si>
  <si>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</si>
  <si>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</si>
  <si>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</si>
  <si>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</si>
  <si>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</si>
  <si>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</si>
  <si>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</si>
  <si>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</si>
  <si>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</si>
  <si>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</si>
  <si>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</si>
  <si>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</si>
  <si>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</si>
  <si>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</si>
  <si>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</si>
  <si>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</si>
  <si>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</si>
  <si>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</si>
  <si>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</si>
  <si>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</si>
  <si>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</si>
  <si>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</si>
  <si>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</si>
  <si>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</si>
  <si>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</si>
  <si>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</si>
  <si>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</si>
  <si>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</si>
  <si>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</si>
  <si>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</si>
  <si>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</si>
  <si>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</si>
  <si>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</si>
  <si>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</si>
  <si>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</si>
  <si>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</si>
  <si>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</si>
  <si>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</si>
  <si>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</si>
  <si>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</si>
  <si>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</si>
  <si>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</si>
  <si>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</si>
  <si>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</si>
  <si>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</si>
  <si>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</si>
  <si>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</si>
  <si>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</si>
  <si>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</si>
  <si>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</si>
  <si>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</si>
  <si>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</si>
  <si>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</si>
  <si>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</si>
  <si>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</si>
  <si>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</si>
  <si>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</si>
  <si>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</si>
  <si>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</si>
  <si>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</si>
  <si>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</si>
  <si>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</si>
  <si>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</si>
  <si>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</si>
  <si>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</si>
  <si>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</si>
  <si>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</si>
  <si>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</si>
  <si>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</si>
  <si>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</si>
  <si>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</si>
  <si>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</si>
  <si>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</si>
  <si>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</si>
  <si>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</si>
  <si>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</si>
  <si>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</si>
  <si>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</si>
  <si>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</si>
  <si>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</si>
  <si>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</si>
  <si>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</si>
  <si>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</si>
  <si>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</si>
  <si>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</si>
  <si>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</si>
  <si>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</si>
  <si>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</si>
  <si>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</si>
  <si>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</si>
  <si>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</si>
  <si>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</si>
  <si>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</si>
  <si>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</si>
  <si>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</si>
  <si>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</si>
  <si>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</si>
  <si>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</si>
  <si>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</si>
  <si>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</si>
  <si>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</si>
  <si>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</si>
  <si>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</si>
  <si>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</si>
  <si>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</si>
  <si>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</si>
  <si>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</si>
  <si>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</si>
  <si>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</si>
  <si>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</si>
  <si>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</si>
  <si>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</si>
  <si>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</si>
  <si>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</si>
  <si>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</si>
  <si>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</si>
  <si>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</si>
  <si>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</si>
  <si>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</si>
  <si>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</si>
  <si>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</si>
  <si>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</si>
  <si>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</si>
  <si>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</si>
  <si>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</si>
  <si>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</si>
  <si>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</si>
  <si>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</si>
  <si>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</si>
  <si>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</si>
  <si>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</si>
  <si>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</si>
  <si>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</si>
  <si>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</si>
  <si>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</si>
  <si>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</si>
  <si>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</si>
  <si>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</si>
  <si>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</si>
  <si>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</si>
  <si>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</si>
  <si>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</si>
  <si>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</si>
  <si>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</si>
  <si>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</si>
  <si>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</si>
  <si>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</si>
  <si>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</si>
  <si>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</si>
  <si>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</si>
  <si>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</si>
  <si>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</si>
  <si>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</si>
  <si>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</si>
  <si>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</si>
  <si>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</si>
  <si>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</si>
  <si>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</si>
  <si>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</si>
  <si>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</si>
  <si>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</si>
  <si>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</si>
  <si>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</si>
  <si>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</si>
  <si>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</si>
  <si>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</si>
  <si>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</si>
  <si>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</si>
  <si>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</si>
  <si>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</si>
  <si>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</si>
  <si>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</si>
  <si>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</si>
  <si>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</si>
  <si>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</si>
  <si>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</si>
  <si>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</si>
  <si>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</si>
  <si>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</si>
  <si>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</si>
  <si>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</si>
  <si>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</si>
  <si>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</si>
  <si>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</si>
  <si>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</si>
  <si>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</si>
  <si>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</si>
  <si>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</si>
  <si>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</si>
  <si>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</si>
  <si>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</si>
  <si>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</si>
  <si>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</si>
  <si>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</si>
  <si>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</si>
  <si>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</si>
  <si>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</si>
  <si>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</si>
  <si>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</si>
  <si>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</si>
  <si>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</si>
  <si>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</si>
  <si>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</si>
  <si>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</si>
  <si>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</si>
  <si>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</si>
  <si>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</si>
  <si>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</si>
  <si>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</si>
  <si>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</si>
  <si>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</si>
  <si>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</si>
  <si>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</si>
  <si>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</si>
  <si>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</si>
  <si>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</si>
  <si>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</si>
  <si>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</si>
  <si>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</si>
  <si>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</si>
  <si>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</si>
  <si>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</si>
  <si>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</si>
  <si>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</si>
  <si>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</si>
  <si>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</si>
  <si>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</si>
  <si>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</si>
  <si>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</si>
  <si>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</si>
  <si>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</si>
  <si>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</si>
  <si>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</si>
  <si>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</si>
  <si>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</si>
  <si>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</si>
  <si>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</si>
  <si>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</si>
  <si>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</si>
  <si>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</si>
  <si>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</si>
  <si>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</si>
  <si>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</si>
  <si>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</si>
  <si>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</si>
  <si>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</si>
  <si>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</si>
  <si>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</si>
  <si>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</si>
  <si>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</si>
  <si>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</si>
  <si>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</si>
  <si>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</si>
  <si>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</si>
  <si>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</si>
  <si>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</si>
  <si>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</si>
  <si>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</si>
  <si>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</si>
  <si>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</si>
  <si>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</si>
  <si>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</si>
  <si>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</si>
  <si>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</si>
  <si>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</si>
  <si>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</si>
  <si>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</si>
  <si>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</si>
  <si>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</si>
  <si>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</si>
  <si>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</si>
  <si>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</si>
  <si>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</si>
  <si>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</si>
  <si>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</si>
  <si>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</si>
  <si>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</si>
  <si>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</si>
  <si>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</si>
  <si>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</si>
  <si>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</si>
  <si>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</si>
  <si>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</si>
  <si>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</si>
  <si>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</si>
  <si>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</si>
  <si>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</si>
  <si>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</si>
  <si>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</si>
  <si>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</si>
  <si>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</si>
  <si>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</si>
  <si>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</si>
  <si>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</si>
  <si>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</si>
  <si>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</si>
  <si>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</si>
  <si>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</si>
  <si>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</si>
  <si>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</si>
  <si>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</si>
  <si>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</si>
  <si>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</si>
  <si>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</si>
  <si>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</si>
  <si>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</si>
  <si>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</si>
  <si>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</si>
  <si>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</si>
  <si>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</si>
  <si>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</si>
  <si>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</si>
  <si>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</si>
  <si>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</si>
  <si>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</si>
  <si>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</si>
  <si>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</si>
  <si>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</si>
  <si>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</si>
  <si>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</si>
  <si>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</si>
  <si>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</si>
  <si>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</si>
  <si>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</si>
  <si>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</si>
  <si>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</si>
  <si>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</si>
  <si>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</si>
  <si>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</si>
  <si>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</si>
  <si>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</si>
  <si>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</si>
  <si>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</si>
  <si>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</si>
  <si>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</si>
  <si>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</si>
  <si>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</si>
  <si>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</si>
  <si>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</si>
  <si>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</si>
  <si>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</si>
  <si>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</si>
  <si>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</si>
  <si>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</si>
  <si>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</si>
  <si>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</si>
  <si>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</si>
  <si>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</si>
  <si>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</si>
  <si>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</si>
  <si>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</si>
  <si>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</si>
  <si>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</si>
  <si>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</si>
  <si>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</si>
  <si>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</si>
  <si>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</si>
  <si>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</si>
  <si>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</si>
  <si>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</si>
  <si>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</si>
  <si>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</si>
  <si>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</si>
  <si>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</si>
  <si>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</si>
  <si>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</si>
  <si>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</si>
  <si>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</si>
  <si>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</si>
  <si>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</si>
  <si>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</si>
  <si>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</si>
  <si>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</si>
  <si>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</si>
  <si>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</si>
  <si>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</si>
  <si>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</si>
  <si>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</si>
  <si>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</si>
  <si>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</si>
  <si>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</si>
  <si>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</si>
  <si>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</si>
  <si>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</si>
  <si>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</si>
  <si>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</si>
  <si>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</si>
  <si>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</si>
  <si>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</si>
  <si>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</si>
  <si>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</si>
  <si>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</si>
  <si>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</si>
  <si>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</si>
  <si>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</si>
  <si>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</si>
  <si>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</si>
  <si>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</si>
  <si>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</si>
  <si>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</si>
  <si>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</si>
  <si>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</si>
  <si>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</si>
  <si>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</si>
  <si>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</si>
  <si>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</si>
  <si>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</si>
  <si>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</si>
  <si>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</si>
  <si>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</si>
  <si>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</si>
  <si>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</si>
  <si>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</si>
  <si>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</si>
  <si>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</si>
  <si>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</si>
  <si>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</si>
  <si>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</si>
  <si>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</si>
  <si>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</si>
  <si>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</si>
  <si>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</si>
  <si>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</si>
  <si>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</si>
  <si>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</si>
  <si>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</si>
  <si>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</si>
  <si>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</si>
  <si>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</si>
  <si>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</si>
  <si>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</si>
  <si>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</si>
  <si>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</si>
  <si>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</si>
  <si>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</si>
  <si>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</si>
  <si>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</si>
  <si>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</si>
  <si>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</si>
  <si>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</si>
  <si>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</si>
  <si>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</si>
  <si>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</si>
  <si>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</si>
  <si>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</si>
  <si>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</si>
  <si>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</si>
  <si>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</si>
  <si>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</si>
  <si>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</si>
  <si>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</si>
  <si>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</si>
  <si>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</si>
  <si>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</si>
  <si>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</si>
  <si>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</si>
  <si>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</si>
  <si>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</si>
  <si>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</si>
  <si>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</si>
  <si>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</si>
  <si>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</si>
  <si>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</si>
  <si>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</si>
  <si>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</si>
  <si>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</si>
  <si>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</si>
  <si>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</si>
  <si>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</si>
  <si>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</si>
  <si>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</si>
  <si>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</si>
  <si>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</si>
  <si>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</si>
  <si>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</si>
  <si>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</si>
  <si>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</si>
  <si>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</si>
  <si>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</si>
  <si>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</si>
  <si>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</si>
  <si>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</si>
  <si>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</si>
  <si>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</si>
  <si>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</si>
  <si>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</si>
  <si>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</si>
  <si>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</si>
  <si>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</si>
  <si>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</si>
  <si>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</si>
  <si>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</si>
  <si>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</si>
  <si>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</si>
  <si>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</si>
  <si>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</si>
  <si>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</si>
  <si>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</si>
  <si>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</si>
  <si>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</si>
  <si>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</si>
  <si>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</si>
  <si>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</si>
  <si>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</si>
  <si>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</si>
  <si>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</si>
  <si>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</si>
  <si>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</si>
  <si>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</si>
  <si>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</si>
  <si>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</si>
  <si>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</si>
  <si>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</si>
  <si>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</si>
  <si>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</si>
  <si>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</si>
  <si>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</si>
  <si>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</si>
  <si>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</si>
  <si>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</si>
  <si>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</si>
  <si>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</si>
  <si>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</si>
  <si>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</si>
  <si>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</si>
  <si>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</si>
  <si>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</si>
  <si>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</si>
  <si>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</si>
  <si>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</si>
  <si>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</si>
  <si>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</si>
  <si>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</si>
  <si>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</si>
  <si>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</si>
  <si>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</si>
  <si>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</si>
  <si>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</si>
  <si>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</si>
  <si>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</si>
  <si>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</si>
  <si>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</si>
  <si>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</si>
  <si>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</si>
  <si>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</si>
  <si>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</si>
  <si>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</si>
  <si>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</si>
  <si>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</si>
  <si>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</si>
  <si>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</si>
  <si>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</si>
  <si>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</si>
  <si>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</si>
  <si>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</si>
  <si>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</si>
  <si>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</si>
  <si>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</si>
  <si>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</si>
  <si>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</si>
  <si>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</si>
  <si>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</si>
  <si>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</si>
  <si>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</si>
  <si>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</si>
  <si>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</si>
  <si>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</si>
  <si>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</si>
  <si>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</si>
  <si>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</si>
  <si>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</si>
  <si>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</si>
  <si>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</si>
  <si>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</si>
  <si>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</si>
  <si>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</si>
  <si>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</si>
  <si>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</si>
  <si>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</si>
  <si>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</si>
  <si>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</si>
  <si>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</si>
  <si>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</si>
  <si>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</si>
  <si>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</si>
  <si>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</si>
  <si>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</si>
  <si>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</si>
  <si>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</si>
  <si>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</si>
  <si>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</si>
  <si>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</si>
  <si>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</si>
  <si>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</si>
  <si>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</si>
  <si>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</si>
  <si>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</si>
  <si>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</si>
  <si>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</si>
  <si>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</si>
  <si>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</si>
  <si>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</si>
  <si>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</si>
  <si>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</si>
  <si>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</si>
  <si>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</si>
  <si>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</si>
  <si>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</si>
  <si>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</si>
  <si>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</si>
  <si>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</si>
  <si>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</si>
  <si>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</si>
  <si>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</si>
  <si>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</si>
  <si>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</si>
  <si>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</si>
  <si>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</si>
  <si>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</si>
  <si>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</si>
  <si>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</si>
  <si>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</si>
  <si>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</si>
  <si>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</si>
  <si>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</si>
  <si>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</si>
  <si>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</si>
  <si>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</si>
  <si>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</si>
  <si>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</si>
  <si>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</si>
  <si>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</si>
  <si>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</si>
  <si>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</si>
  <si>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</si>
  <si>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</si>
  <si>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</si>
  <si>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</si>
  <si>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</si>
  <si>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</si>
  <si>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</si>
  <si>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</si>
  <si>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</si>
  <si>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</si>
  <si>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</si>
  <si>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</si>
  <si>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</si>
  <si>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</si>
  <si>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</si>
  <si>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</si>
  <si>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</si>
  <si>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</si>
  <si>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</si>
  <si>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</si>
  <si>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</si>
  <si>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</si>
  <si>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</si>
  <si>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</si>
  <si>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</si>
  <si>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</si>
  <si>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</si>
  <si>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</si>
  <si>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</si>
  <si>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</si>
  <si>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</si>
  <si>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</si>
  <si>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</si>
  <si>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</si>
  <si>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</si>
  <si>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</si>
  <si>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</si>
  <si>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</si>
  <si>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</si>
  <si>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</si>
  <si>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</si>
  <si>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</si>
  <si>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</si>
  <si>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</si>
  <si>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</si>
  <si>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</si>
  <si>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</si>
  <si>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</si>
  <si>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</si>
  <si>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</si>
  <si>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</si>
  <si>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</si>
  <si>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</si>
  <si>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</si>
  <si>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</si>
  <si>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</si>
  <si>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</si>
  <si>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</si>
  <si>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</si>
  <si>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</si>
  <si>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</si>
  <si>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</si>
  <si>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</si>
  <si>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</si>
  <si>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</si>
  <si>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</si>
  <si>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</si>
  <si>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</si>
  <si>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</si>
  <si>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</si>
  <si>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</si>
  <si>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</si>
  <si>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</si>
  <si>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</si>
  <si>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</si>
  <si>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</si>
  <si>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</si>
  <si>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</si>
  <si>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</si>
  <si>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</si>
  <si>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</si>
  <si>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</si>
  <si>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</si>
  <si>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</si>
  <si>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</si>
  <si>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</si>
  <si>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</si>
  <si>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</si>
  <si>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</si>
  <si>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</si>
  <si>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</si>
  <si>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</si>
  <si>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</si>
  <si>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</si>
  <si>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</si>
  <si>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</si>
  <si>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</si>
  <si>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</si>
  <si>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</si>
  <si>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</si>
  <si>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</si>
  <si>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</si>
  <si>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</si>
  <si>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</si>
  <si>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</si>
  <si>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</si>
  <si>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</si>
  <si>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</si>
  <si>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</si>
  <si>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</si>
  <si>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</si>
  <si>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</si>
  <si>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</si>
  <si>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</si>
  <si>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</si>
  <si>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</si>
  <si>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</si>
  <si>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</si>
  <si>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</si>
  <si>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</si>
  <si>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</si>
  <si>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</si>
  <si>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</si>
  <si>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</si>
  <si>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</si>
  <si>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</si>
  <si>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</si>
  <si>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</si>
  <si>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</si>
  <si>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</si>
  <si>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</si>
  <si>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</si>
  <si>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</si>
  <si>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</si>
  <si>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</si>
  <si>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</si>
  <si>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</si>
  <si>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</si>
  <si>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</si>
  <si>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</si>
  <si>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</si>
  <si>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</si>
  <si>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</si>
  <si>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</si>
  <si>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</si>
  <si>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</si>
  <si>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</si>
  <si>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</si>
  <si>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</si>
  <si>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</si>
  <si>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</si>
  <si>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</si>
  <si>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</si>
  <si>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</si>
  <si>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</si>
  <si>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</si>
  <si>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</si>
  <si>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</si>
  <si>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</si>
  <si>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</si>
  <si>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</si>
  <si>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</si>
  <si>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</si>
  <si>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</si>
  <si>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</si>
  <si>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</si>
  <si>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</si>
  <si>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</si>
  <si>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</si>
  <si>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</si>
  <si>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</si>
  <si>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</si>
  <si>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</si>
  <si>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</si>
  <si>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</si>
  <si>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</si>
  <si>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</si>
  <si>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</si>
  <si>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</si>
  <si>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</si>
  <si>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</si>
  <si>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</si>
  <si>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</si>
  <si>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</si>
  <si>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</si>
  <si>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</si>
  <si>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</si>
  <si>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</si>
  <si>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</si>
  <si>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</si>
  <si>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</si>
  <si>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</si>
  <si>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</si>
  <si>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</si>
  <si>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</si>
  <si>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</si>
  <si>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</si>
  <si>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</si>
  <si>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</si>
  <si>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</si>
  <si>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</si>
  <si>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</si>
  <si>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</si>
  <si>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</si>
  <si>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</si>
  <si>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</si>
  <si>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</si>
  <si>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</si>
  <si>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</si>
  <si>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</si>
  <si>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</si>
  <si>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</si>
  <si>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</si>
  <si>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</si>
  <si>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</si>
  <si>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</si>
  <si>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</si>
  <si>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</si>
  <si>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</si>
  <si>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</si>
  <si>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</si>
  <si>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</si>
  <si>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</si>
  <si>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</si>
  <si>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</si>
  <si>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</si>
  <si>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</si>
  <si>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</si>
  <si>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</si>
  <si>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</si>
  <si>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</si>
  <si>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</si>
  <si>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</si>
  <si>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</si>
  <si>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</si>
  <si>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</si>
  <si>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</si>
  <si>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</si>
  <si>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</si>
  <si>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</si>
  <si>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</si>
  <si>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</si>
  <si>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</si>
  <si>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</si>
  <si>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</si>
  <si>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</si>
  <si>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</si>
  <si>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</si>
  <si>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</si>
  <si>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</si>
  <si>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</si>
  <si>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</si>
  <si>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</si>
  <si>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</si>
  <si>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</si>
  <si>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</si>
  <si>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</si>
  <si>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</si>
  <si>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</si>
  <si>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</si>
  <si>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</si>
  <si>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</si>
  <si>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</si>
  <si>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</si>
  <si>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</si>
  <si>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</si>
  <si>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</si>
  <si>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</si>
  <si>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</si>
  <si>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</si>
  <si>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</si>
  <si>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</si>
  <si>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</si>
  <si>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</si>
  <si>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</si>
  <si>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</si>
  <si>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</si>
  <si>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</si>
  <si>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</si>
  <si>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</si>
  <si>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</si>
  <si>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</si>
  <si>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</si>
  <si>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</si>
  <si>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</si>
  <si>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</si>
  <si>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</si>
  <si>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</si>
  <si>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</si>
  <si>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</si>
  <si>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</si>
  <si>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</si>
  <si>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</si>
  <si>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</si>
  <si>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</si>
  <si>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</si>
  <si>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</si>
  <si>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</si>
  <si>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</si>
  <si>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</si>
  <si>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</si>
  <si>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</si>
  <si>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</si>
  <si>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</si>
  <si>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</si>
  <si>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</si>
  <si>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</si>
  <si>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</si>
  <si>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</si>
  <si>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</si>
  <si>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</si>
  <si>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</si>
  <si>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</si>
  <si>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</si>
  <si>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</si>
  <si>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</si>
  <si>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</si>
  <si>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</si>
  <si>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</si>
  <si>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</si>
  <si>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</si>
  <si>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</si>
  <si>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</si>
  <si>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</si>
  <si>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</si>
  <si>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</si>
  <si>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</si>
  <si>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</si>
  <si>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</si>
  <si>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</si>
  <si>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</si>
  <si>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</si>
  <si>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</si>
  <si>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</si>
  <si>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</si>
  <si>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</si>
  <si>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</si>
  <si>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</si>
  <si>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</si>
  <si>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</si>
  <si>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</si>
  <si>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</si>
  <si>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</si>
  <si>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</si>
  <si>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</si>
  <si>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</si>
  <si>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</si>
  <si>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</si>
  <si>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</si>
  <si>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</si>
  <si>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</si>
  <si>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</si>
  <si>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</si>
  <si>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</si>
  <si>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</si>
  <si>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</si>
  <si>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</si>
  <si>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</si>
  <si>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</si>
  <si>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</si>
  <si>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</si>
  <si>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</si>
  <si>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</si>
  <si>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</si>
  <si>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</si>
  <si>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</si>
  <si>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</si>
  <si>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</si>
  <si>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</si>
  <si>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</si>
  <si>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</si>
  <si>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</si>
  <si>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</si>
  <si>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</si>
  <si>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</si>
  <si>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</si>
  <si>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</si>
  <si>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</si>
  <si>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</si>
  <si>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</si>
  <si>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</si>
  <si>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</si>
  <si>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</si>
  <si>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</si>
  <si>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</si>
  <si>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</si>
  <si>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</si>
  <si>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</si>
  <si>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</si>
  <si>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</si>
  <si>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</si>
  <si>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</si>
  <si>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</si>
  <si>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</si>
  <si>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</si>
  <si>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</si>
  <si>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</si>
  <si>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</si>
  <si>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</si>
  <si>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</si>
  <si>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</si>
  <si>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</si>
  <si>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</si>
  <si>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</si>
  <si>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</si>
  <si>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</si>
  <si>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</si>
  <si>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</si>
  <si>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</si>
  <si>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</si>
  <si>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</si>
  <si>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</si>
  <si>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</si>
  <si>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</si>
  <si>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</si>
  <si>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</si>
  <si>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</si>
  <si>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</si>
  <si>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</si>
  <si>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</si>
  <si>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</si>
  <si>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</si>
  <si>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</si>
  <si>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</si>
  <si>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</si>
  <si>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</si>
  <si>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</si>
  <si>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</si>
  <si>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</si>
  <si>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</si>
  <si>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</si>
  <si>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</si>
  <si>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</si>
  <si>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</si>
  <si>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</si>
  <si>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</si>
  <si>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</si>
  <si>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</si>
  <si>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</si>
  <si>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</si>
  <si>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</si>
  <si>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</si>
  <si>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</si>
  <si>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</si>
  <si>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</si>
  <si>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</si>
  <si>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</si>
  <si>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</si>
  <si>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</si>
  <si>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</si>
  <si>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</si>
  <si>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</si>
  <si>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</si>
  <si>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</si>
  <si>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</si>
  <si>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</si>
  <si>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</si>
  <si>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</si>
  <si>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</si>
  <si>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</si>
  <si>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</si>
  <si>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</si>
  <si>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</si>
  <si>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</si>
  <si>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</si>
  <si>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</si>
  <si>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</si>
  <si>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</si>
  <si>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</si>
  <si>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</si>
  <si>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</si>
  <si>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</si>
  <si>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</si>
  <si>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</si>
  <si>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</si>
  <si>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</si>
  <si>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</si>
  <si>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</si>
  <si>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</si>
  <si>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</si>
  <si>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</si>
  <si>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</si>
  <si>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</si>
  <si>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</si>
  <si>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</si>
  <si>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</si>
  <si>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</si>
  <si>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</si>
  <si>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</si>
  <si>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</si>
  <si>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</si>
  <si>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</si>
  <si>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</si>
  <si>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</si>
  <si>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</si>
  <si>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</si>
  <si>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</si>
  <si>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</si>
  <si>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</si>
  <si>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</si>
  <si>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</si>
  <si>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</si>
  <si>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</si>
  <si>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</si>
  <si>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</si>
  <si>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</si>
  <si>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</si>
  <si>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</si>
  <si>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</si>
  <si>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</si>
  <si>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</si>
  <si>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</si>
  <si>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</si>
  <si>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</si>
  <si>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</si>
  <si>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</si>
  <si>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</si>
  <si>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</si>
  <si>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</si>
  <si>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</si>
  <si>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</si>
  <si>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</si>
  <si>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</si>
  <si>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</si>
  <si>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</si>
  <si>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</si>
  <si>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</si>
  <si>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</si>
  <si>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</si>
  <si>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</si>
  <si>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</si>
  <si>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</si>
  <si>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</si>
  <si>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</si>
  <si>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</si>
  <si>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</si>
  <si>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</si>
  <si>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</si>
  <si>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</si>
  <si>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</si>
  <si>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</si>
  <si>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</si>
  <si>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</si>
  <si>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</si>
  <si>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</si>
  <si>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</si>
  <si>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</si>
  <si>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</si>
  <si>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</si>
  <si>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</si>
  <si>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</si>
  <si>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</si>
  <si>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</si>
  <si>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</si>
  <si>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</si>
  <si>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</si>
  <si>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</si>
  <si>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</si>
  <si>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</si>
  <si>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</si>
  <si>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</si>
  <si>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</si>
  <si>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</si>
  <si>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</si>
  <si>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</si>
  <si>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</si>
  <si>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</si>
  <si>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</si>
  <si>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</si>
  <si>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</si>
  <si>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</si>
  <si>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</si>
  <si>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</si>
  <si>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</si>
  <si>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</si>
  <si>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</si>
  <si>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</si>
  <si>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</si>
  <si>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</si>
  <si>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</si>
  <si>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</si>
  <si>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</si>
  <si>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</si>
  <si>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</si>
  <si>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</si>
  <si>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</si>
  <si>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</si>
  <si>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</si>
  <si>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</si>
  <si>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</si>
  <si>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</si>
  <si>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</si>
  <si>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</si>
  <si>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</si>
  <si>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</si>
  <si>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</si>
  <si>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</si>
  <si>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</si>
  <si>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</si>
  <si>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</si>
  <si>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</si>
  <si>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</si>
  <si>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</si>
  <si>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</si>
  <si>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</si>
  <si>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</si>
  <si>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</si>
  <si>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</si>
  <si>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</si>
  <si>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</si>
  <si>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</si>
  <si>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</si>
  <si>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</si>
  <si>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</si>
  <si>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</si>
  <si>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</si>
  <si>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</si>
  <si>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</si>
  <si>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</si>
  <si>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</si>
  <si>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</si>
  <si>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</si>
  <si>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</si>
  <si>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</si>
  <si>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</si>
  <si>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</si>
  <si>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</si>
  <si>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</si>
  <si>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</si>
  <si>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</si>
  <si>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</si>
  <si>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</si>
  <si>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</si>
  <si>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</si>
  <si>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</si>
  <si>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</si>
  <si>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</si>
  <si>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</si>
  <si>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</si>
  <si>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</si>
  <si>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</si>
  <si>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</si>
  <si>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</si>
  <si>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</si>
  <si>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</si>
  <si>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</si>
  <si>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</si>
  <si>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</si>
  <si>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</si>
  <si>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</si>
  <si>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</si>
  <si>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</si>
  <si>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</si>
  <si>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</si>
  <si>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</si>
  <si>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</si>
  <si>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</si>
  <si>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</si>
  <si>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</si>
  <si>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</si>
  <si>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</si>
  <si>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</si>
  <si>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</si>
  <si>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</si>
  <si>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</si>
  <si>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</si>
  <si>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</si>
  <si>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</si>
  <si>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</si>
  <si>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</si>
  <si>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</si>
  <si>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</si>
  <si>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</si>
  <si>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</si>
  <si>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</si>
  <si>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</si>
  <si>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</si>
  <si>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</si>
  <si>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</si>
  <si>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</si>
  <si>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</si>
  <si>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</si>
  <si>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</si>
  <si>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</si>
  <si>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</si>
  <si>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</si>
  <si>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</si>
  <si>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</si>
  <si>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</si>
  <si>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</si>
  <si>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</si>
  <si>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</si>
  <si>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</si>
  <si>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</si>
  <si>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</si>
  <si>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</si>
  <si>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</si>
  <si>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</si>
  <si>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</si>
  <si>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</si>
  <si>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</si>
  <si>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</si>
  <si>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</si>
  <si>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</si>
  <si>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</si>
  <si>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</si>
  <si>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</si>
  <si>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</si>
  <si>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</si>
  <si>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</si>
  <si>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</si>
  <si>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</si>
  <si>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</si>
  <si>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</si>
  <si>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</si>
  <si>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</si>
  <si>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</si>
  <si>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</si>
  <si>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</si>
  <si>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</si>
  <si>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</si>
  <si>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</si>
  <si>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</si>
  <si>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</si>
  <si>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</si>
  <si>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</si>
  <si>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</si>
  <si>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</si>
  <si>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</si>
  <si>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</si>
  <si>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</si>
  <si>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</si>
  <si>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</si>
  <si>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</si>
  <si>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</si>
  <si>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</si>
  <si>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</si>
  <si>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</si>
  <si>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</si>
  <si>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</si>
  <si>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</si>
  <si>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</si>
  <si>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</si>
  <si>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</si>
  <si>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</si>
  <si>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</si>
  <si>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</si>
  <si>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</si>
  <si>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</si>
  <si>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</si>
  <si>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</si>
  <si>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</si>
  <si>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</si>
  <si>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</si>
  <si>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</si>
  <si>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</si>
  <si>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</si>
  <si>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</si>
  <si>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</si>
  <si>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</si>
  <si>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</si>
  <si>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</si>
  <si>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</si>
  <si>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</si>
  <si>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</si>
  <si>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</si>
  <si>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</si>
  <si>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</si>
  <si>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</si>
  <si>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</si>
  <si>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</si>
  <si>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</si>
  <si>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</si>
  <si>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</si>
  <si>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</si>
  <si>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</si>
  <si>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</si>
  <si>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</si>
  <si>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</si>
  <si>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</si>
  <si>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</si>
  <si>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</si>
  <si>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</si>
  <si>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</si>
  <si>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</si>
  <si>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</si>
  <si>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</si>
  <si>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</si>
  <si>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</si>
  <si>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</si>
  <si>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</si>
  <si>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</si>
  <si>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</si>
  <si>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</si>
  <si>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</si>
  <si>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</si>
  <si>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</si>
  <si>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</si>
  <si>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</si>
  <si>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</si>
  <si>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</si>
  <si>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</si>
  <si>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</si>
  <si>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</si>
  <si>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</si>
  <si>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</si>
  <si>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</si>
  <si>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</si>
  <si>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</si>
  <si>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</si>
  <si>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</si>
  <si>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</si>
  <si>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</si>
  <si>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</si>
  <si>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</si>
  <si>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</si>
  <si>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</si>
  <si>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</si>
  <si>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</si>
  <si>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</si>
  <si>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</si>
  <si>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</si>
  <si>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</si>
  <si>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</si>
  <si>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</si>
  <si>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</si>
  <si>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</si>
  <si>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</si>
  <si>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</si>
  <si>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</si>
  <si>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</si>
  <si>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</si>
  <si>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</si>
  <si>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</si>
  <si>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</si>
  <si>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</si>
  <si>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</si>
  <si>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</si>
  <si>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</si>
  <si>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</si>
  <si>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</si>
  <si>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</si>
  <si>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</si>
  <si>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</si>
  <si>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</si>
  <si>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</si>
  <si>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</si>
  <si>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</si>
  <si>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</si>
  <si>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</si>
  <si>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</si>
  <si>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</si>
  <si>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</si>
  <si>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</si>
  <si>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</si>
  <si>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</si>
  <si>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</si>
  <si>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</si>
  <si>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</si>
  <si>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</si>
  <si>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</si>
  <si>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</si>
  <si>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</si>
  <si>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</si>
  <si>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</si>
  <si>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</si>
  <si>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</si>
  <si>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</si>
  <si>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</si>
  <si>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</si>
  <si>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</si>
  <si>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</si>
  <si>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</si>
  <si>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</si>
  <si>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</si>
  <si>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</si>
  <si>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</si>
  <si>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</si>
  <si>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</si>
  <si>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</si>
  <si>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</si>
  <si>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</si>
  <si>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</si>
  <si>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</si>
  <si>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</si>
  <si>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</si>
  <si>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</si>
  <si>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</si>
  <si>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</si>
  <si>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</si>
  <si>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</si>
  <si>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</si>
  <si>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</si>
  <si>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</si>
  <si>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</si>
  <si>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</si>
  <si>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</si>
  <si>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</si>
  <si>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</si>
  <si>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</si>
  <si>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</si>
  <si>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</si>
  <si>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</si>
  <si>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</si>
  <si>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</si>
  <si>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</si>
  <si>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</si>
  <si>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</si>
  <si>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</si>
  <si>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</si>
  <si>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</si>
  <si>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</si>
  <si>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</si>
  <si>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</si>
  <si>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</si>
  <si>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</si>
  <si>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</si>
  <si>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</si>
  <si>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</si>
  <si>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</si>
  <si>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</si>
  <si>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</si>
  <si>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</si>
  <si>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</si>
  <si>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</si>
  <si>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</si>
  <si>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</si>
  <si>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</si>
  <si>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</si>
  <si>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</si>
  <si>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</si>
  <si>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</si>
  <si>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</si>
  <si>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</si>
  <si>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</si>
  <si>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</si>
  <si>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</si>
  <si>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</si>
  <si>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</si>
  <si>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</si>
  <si>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</si>
  <si>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</si>
  <si>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</si>
  <si>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</si>
  <si>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</si>
  <si>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</si>
  <si>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</si>
  <si>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</si>
  <si>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</si>
  <si>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</si>
  <si>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</si>
  <si>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</si>
  <si>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</si>
  <si>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</si>
  <si>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</si>
  <si>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</si>
  <si>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</si>
  <si>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</si>
  <si>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</si>
  <si>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</si>
  <si>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</si>
  <si>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</si>
  <si>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</si>
  <si>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</si>
  <si>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</si>
  <si>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</si>
  <si>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</si>
  <si>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</si>
  <si>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</si>
  <si>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</si>
  <si>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</si>
  <si>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</si>
  <si>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</si>
  <si>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</si>
  <si>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</si>
  <si>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</si>
  <si>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</si>
  <si>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</si>
  <si>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</si>
  <si>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</si>
  <si>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</si>
  <si>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</si>
  <si>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</si>
  <si>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</si>
  <si>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</si>
  <si>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</si>
  <si>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</si>
  <si>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</si>
  <si>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</si>
  <si>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</si>
  <si>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</si>
  <si>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</si>
  <si>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</si>
  <si>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</si>
  <si>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</si>
  <si>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</si>
  <si>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</si>
  <si>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</si>
  <si>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</si>
  <si>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</si>
  <si>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</si>
  <si>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</si>
  <si>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</si>
  <si>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</si>
  <si>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</si>
  <si>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</si>
  <si>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</si>
  <si>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</si>
  <si>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</si>
  <si>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</si>
  <si>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</si>
  <si>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</si>
  <si>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</si>
  <si>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</si>
  <si>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</si>
  <si>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</si>
  <si>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</si>
  <si>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</si>
  <si>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</si>
  <si>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</si>
  <si>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</si>
  <si>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</si>
  <si>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</si>
  <si>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</si>
  <si>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</si>
  <si>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</si>
  <si>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</si>
  <si>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</si>
  <si>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</si>
  <si>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</si>
  <si>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</si>
  <si>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</si>
  <si>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</si>
  <si>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</si>
  <si>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</si>
  <si>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</si>
  <si>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</si>
  <si>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</si>
  <si>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</si>
  <si>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</si>
  <si>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</si>
  <si>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</si>
  <si>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</si>
  <si>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</si>
  <si>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</si>
  <si>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</si>
  <si>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</si>
  <si>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</si>
  <si>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</si>
  <si>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</si>
  <si>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</si>
  <si>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</si>
  <si>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</si>
  <si>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</si>
  <si>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</si>
  <si>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</si>
  <si>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</si>
  <si>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</si>
  <si>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</si>
  <si>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</si>
  <si>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</si>
  <si>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</si>
  <si>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</si>
  <si>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</si>
  <si>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</si>
  <si>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</si>
  <si>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</si>
  <si>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</si>
  <si>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</si>
  <si>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</si>
  <si>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</si>
  <si>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</si>
  <si>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</si>
  <si>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</si>
  <si>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</si>
  <si>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</si>
  <si>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</si>
  <si>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</si>
  <si>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</si>
  <si>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</si>
  <si>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</si>
  <si>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</si>
  <si>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</si>
  <si>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</si>
  <si>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</si>
  <si>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</si>
  <si>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</si>
  <si>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</si>
  <si>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</si>
  <si>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</si>
  <si>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</si>
  <si>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</si>
  <si>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</si>
  <si>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</si>
  <si>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</si>
  <si>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</si>
  <si>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</si>
  <si>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</si>
  <si>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</si>
  <si>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</si>
  <si>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</si>
  <si>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</si>
  <si>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</si>
  <si>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</si>
  <si>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</si>
  <si>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</si>
  <si>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</si>
  <si>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</si>
  <si>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</si>
  <si>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</si>
  <si>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</si>
  <si>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</si>
  <si>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</si>
  <si>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</si>
  <si>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</si>
  <si>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</si>
  <si>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</si>
  <si>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</si>
  <si>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</si>
  <si>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</si>
  <si>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</si>
  <si>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</si>
  <si>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</si>
  <si>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</si>
  <si>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</si>
  <si>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</si>
  <si>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</si>
  <si>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</si>
  <si>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</si>
  <si>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</si>
  <si>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</si>
  <si>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</si>
  <si>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</si>
  <si>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</si>
  <si>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</si>
  <si>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</si>
  <si>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</si>
  <si>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</si>
  <si>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</si>
  <si>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</si>
  <si>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</si>
  <si>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</si>
  <si>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</si>
  <si>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</si>
  <si>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</si>
  <si>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</si>
  <si>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</si>
  <si>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</si>
  <si>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</si>
  <si>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</si>
  <si>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</si>
  <si>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</si>
  <si>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</si>
  <si>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</si>
  <si>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</si>
  <si>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</si>
  <si>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</si>
  <si>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</si>
  <si>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</si>
  <si>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</si>
  <si>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</si>
  <si>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</si>
  <si>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</si>
  <si>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</si>
  <si>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</si>
  <si>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</si>
  <si>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</si>
  <si>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</si>
  <si>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</si>
  <si>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</si>
  <si>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</si>
  <si>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</si>
  <si>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</si>
  <si>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</si>
  <si>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</si>
  <si>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</si>
  <si>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</si>
  <si>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</si>
  <si>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</si>
  <si>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</si>
  <si>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</si>
  <si>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</si>
  <si>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</si>
  <si>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</si>
  <si>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</si>
  <si>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</si>
  <si>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</si>
  <si>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</si>
  <si>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</si>
  <si>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</si>
  <si>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</si>
  <si>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</si>
  <si>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</si>
  <si>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</si>
  <si>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</si>
  <si>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</si>
  <si>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</si>
  <si>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</si>
  <si>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</si>
  <si>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</si>
  <si>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</si>
  <si>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</si>
  <si>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</si>
  <si>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</si>
  <si>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</si>
  <si>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</si>
  <si>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</si>
  <si>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</si>
  <si>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</si>
  <si>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</si>
  <si>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</si>
  <si>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</si>
  <si>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</si>
  <si>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</si>
  <si>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</si>
  <si>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</si>
  <si>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</si>
  <si>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</si>
  <si>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</si>
  <si>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</si>
  <si>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</si>
  <si>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</si>
  <si>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</si>
  <si>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</si>
  <si>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</si>
  <si>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</si>
  <si>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</si>
  <si>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</si>
  <si>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</si>
  <si>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</si>
  <si>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</si>
  <si>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</si>
  <si>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</si>
  <si>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</si>
  <si>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</si>
  <si>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</si>
  <si>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</si>
  <si>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</si>
  <si>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</si>
  <si>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</si>
  <si>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</si>
  <si>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</si>
  <si>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</si>
  <si>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</si>
  <si>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</si>
  <si>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</si>
  <si>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</si>
  <si>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</si>
  <si>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</si>
  <si>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</si>
  <si>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</si>
  <si>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</si>
  <si>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</si>
  <si>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</si>
  <si>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</si>
  <si>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</si>
  <si>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</si>
  <si>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</si>
  <si>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</si>
  <si>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</si>
  <si>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</si>
  <si>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</si>
  <si>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</si>
  <si>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</si>
  <si>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</si>
  <si>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</si>
  <si>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</si>
  <si>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</si>
  <si>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</si>
  <si>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</si>
  <si>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</si>
  <si>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</si>
  <si>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</si>
  <si>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</si>
  <si>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</si>
  <si>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</si>
  <si>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</si>
  <si>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</si>
  <si>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</si>
  <si>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</si>
  <si>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</si>
  <si>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</si>
  <si>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</si>
  <si>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</si>
  <si>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</si>
  <si>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</si>
  <si>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</si>
  <si>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</si>
  <si>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</si>
  <si>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</si>
  <si>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</si>
  <si>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</si>
  <si>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</si>
  <si>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</si>
  <si>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</si>
  <si>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</si>
  <si>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</si>
  <si>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</si>
  <si>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</si>
  <si>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</si>
  <si>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</si>
  <si>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</si>
  <si>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</si>
  <si>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</si>
  <si>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</si>
  <si>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</si>
  <si>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</si>
  <si>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</si>
  <si>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</si>
  <si>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</si>
  <si>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</si>
  <si>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</si>
  <si>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</si>
  <si>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</si>
  <si>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</si>
  <si>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</si>
  <si>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</si>
  <si>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</si>
  <si>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</si>
  <si>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</si>
  <si>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</si>
  <si>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</si>
  <si>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</si>
  <si>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</si>
  <si>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</si>
  <si>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</si>
  <si>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</si>
  <si>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</si>
  <si>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</si>
  <si>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</si>
  <si>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</si>
  <si>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</si>
  <si>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</si>
  <si>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</si>
  <si>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</si>
  <si>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</si>
  <si>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</si>
  <si>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</si>
  <si>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</si>
  <si>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</si>
  <si>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</si>
  <si>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</si>
  <si>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</si>
  <si>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</si>
  <si>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</si>
  <si>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</si>
  <si>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</si>
  <si>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</si>
  <si>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</si>
  <si>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</si>
  <si>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</si>
  <si>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</si>
  <si>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</si>
  <si>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</si>
  <si>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</si>
  <si>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</si>
  <si>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</si>
  <si>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</si>
  <si>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</si>
  <si>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</si>
  <si>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</si>
  <si>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</si>
  <si>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</si>
  <si>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</si>
  <si>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</si>
  <si>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</si>
  <si>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</si>
  <si>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</si>
  <si>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</si>
  <si>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</si>
  <si>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</si>
  <si>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</si>
  <si>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</si>
  <si>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</si>
  <si>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</si>
  <si>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</si>
  <si>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</si>
  <si>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</si>
  <si>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</si>
  <si>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</si>
  <si>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</si>
  <si>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</si>
  <si>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</si>
  <si>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</si>
  <si>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</si>
  <si>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</si>
  <si>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</si>
  <si>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</si>
  <si>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</si>
  <si>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</si>
  <si>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</si>
  <si>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</si>
  <si>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</si>
  <si>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</si>
  <si>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</si>
  <si>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</si>
  <si>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</si>
  <si>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</si>
  <si>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</si>
  <si>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</si>
  <si>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</si>
  <si>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</si>
  <si>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</si>
  <si>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</si>
  <si>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</si>
  <si>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</si>
  <si>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</si>
  <si>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</si>
  <si>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</si>
  <si>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</si>
  <si>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</si>
  <si>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</si>
  <si>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</si>
  <si>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</si>
  <si>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</si>
  <si>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</si>
  <si>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</si>
  <si>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</si>
  <si>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</si>
  <si>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</si>
  <si>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</si>
  <si>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</si>
  <si>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</si>
  <si>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</si>
  <si>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</si>
  <si>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</si>
  <si>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</si>
  <si>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</si>
  <si>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</si>
  <si>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</si>
  <si>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</si>
  <si>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</si>
  <si>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</si>
  <si>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</si>
  <si>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</si>
  <si>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</si>
  <si>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</si>
  <si>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</si>
  <si>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</si>
  <si>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</si>
  <si>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</si>
  <si>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</si>
  <si>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</si>
  <si>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</si>
  <si>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</si>
  <si>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</si>
  <si>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</si>
  <si>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</si>
  <si>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</si>
  <si>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</si>
  <si>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</si>
  <si>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</si>
  <si>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</si>
  <si>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</si>
  <si>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</si>
  <si>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</si>
  <si>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</si>
  <si>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</si>
  <si>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</si>
  <si>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</si>
  <si>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</si>
  <si>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</si>
  <si>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</si>
  <si>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</si>
  <si>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</si>
  <si>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</si>
  <si>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</si>
  <si>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</si>
  <si>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</si>
  <si>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</si>
  <si>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</si>
  <si>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</si>
  <si>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</si>
  <si>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</si>
  <si>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</si>
  <si>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</si>
  <si>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</si>
  <si>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</si>
  <si>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</si>
  <si>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</si>
  <si>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</si>
  <si>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</si>
  <si>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</si>
  <si>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</si>
  <si>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</si>
  <si>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</si>
  <si>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</si>
  <si>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</si>
  <si>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</si>
  <si>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</si>
  <si>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</si>
  <si>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</si>
  <si>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</si>
  <si>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</si>
  <si>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</si>
  <si>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</si>
  <si>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</si>
  <si>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</si>
  <si>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</si>
  <si>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</si>
  <si>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</si>
  <si>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</si>
  <si>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</si>
  <si>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</si>
  <si>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</si>
  <si>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</si>
  <si>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</si>
  <si>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</si>
  <si>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</si>
  <si>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</si>
  <si>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</si>
  <si>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</si>
  <si>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</si>
  <si>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</si>
  <si>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</si>
  <si>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</si>
  <si>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</si>
  <si>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</si>
  <si>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</si>
  <si>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</si>
  <si>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</si>
  <si>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</si>
  <si>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</si>
  <si>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</si>
  <si>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</si>
  <si>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</si>
  <si>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</si>
  <si>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</si>
  <si>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</si>
  <si>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</si>
  <si>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</si>
  <si>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</si>
  <si>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</si>
  <si>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</si>
  <si>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</si>
  <si>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</si>
  <si>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</si>
  <si>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</si>
  <si>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</si>
  <si>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</si>
  <si>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</si>
  <si>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</si>
  <si>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</si>
  <si>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</si>
  <si>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</si>
  <si>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</si>
  <si>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</si>
  <si>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</si>
  <si>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</si>
  <si>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</si>
  <si>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</si>
  <si>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</si>
  <si>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</si>
  <si>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</si>
  <si>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</si>
  <si>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</si>
  <si>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</si>
  <si>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</si>
  <si>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</si>
  <si>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</si>
  <si>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</si>
  <si>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</si>
  <si>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</si>
  <si>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</si>
  <si>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</si>
  <si>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</si>
  <si>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</si>
  <si>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</si>
  <si>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</si>
  <si>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</si>
  <si>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</si>
  <si>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</si>
  <si>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</si>
  <si>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</si>
  <si>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</si>
  <si>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</si>
  <si>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</si>
  <si>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</si>
  <si>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</si>
  <si>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</si>
  <si>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</si>
  <si>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</si>
  <si>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</si>
  <si>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</si>
  <si>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</si>
  <si>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</si>
  <si>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</si>
  <si>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</si>
  <si>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</si>
  <si>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</si>
  <si>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</si>
  <si>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</si>
  <si>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</si>
  <si>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</si>
  <si>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</si>
  <si>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</si>
  <si>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</si>
  <si>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</si>
  <si>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</si>
  <si>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</si>
  <si>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</si>
  <si>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</si>
  <si>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</si>
  <si>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</si>
  <si>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</si>
  <si>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</si>
  <si>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</si>
  <si>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</si>
  <si>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</si>
  <si>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</si>
  <si>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</si>
  <si>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</si>
  <si>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</si>
  <si>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</si>
  <si>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</si>
  <si>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</si>
  <si>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</si>
  <si>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</si>
  <si>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</si>
  <si>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</si>
  <si>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</si>
  <si>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</si>
  <si>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</si>
  <si>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</si>
  <si>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</si>
  <si>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</si>
  <si>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</si>
  <si>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</si>
  <si>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</si>
  <si>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</si>
  <si>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</si>
  <si>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</si>
  <si>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</si>
  <si>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</si>
  <si>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</si>
  <si>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</si>
  <si>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</si>
  <si>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</si>
  <si>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</si>
  <si>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</si>
  <si>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</si>
  <si>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</si>
  <si>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</si>
  <si>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</si>
  <si>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</si>
  <si>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</si>
  <si>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</si>
  <si>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</si>
  <si>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</si>
  <si>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</si>
  <si>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</si>
  <si>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</si>
  <si>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</si>
  <si>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</si>
  <si>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</si>
  <si>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</si>
  <si>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</si>
  <si>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</si>
  <si>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</si>
  <si>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</si>
  <si>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</si>
  <si>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</si>
  <si>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</si>
  <si>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</si>
  <si>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</si>
  <si>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</si>
  <si>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</si>
  <si>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</si>
  <si>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</si>
  <si>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</si>
  <si>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</si>
  <si>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</si>
  <si>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</si>
  <si>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</si>
  <si>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</si>
  <si>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</si>
  <si>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</si>
  <si>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</si>
  <si>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</si>
  <si>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</si>
  <si>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</si>
  <si>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</si>
  <si>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</si>
  <si>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</si>
  <si>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</si>
  <si>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</si>
  <si>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</si>
  <si>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</si>
  <si>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</si>
  <si>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</si>
  <si>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</si>
  <si>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</si>
  <si>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</si>
  <si>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</si>
  <si>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</si>
  <si>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</si>
  <si>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</si>
  <si>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</si>
  <si>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</si>
  <si>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</si>
  <si>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</si>
  <si>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</si>
  <si>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</si>
  <si>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</si>
  <si>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</si>
  <si>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</si>
  <si>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</si>
  <si>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</si>
  <si>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</si>
  <si>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</si>
  <si>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</si>
  <si>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</si>
  <si>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</si>
  <si>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</si>
  <si>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</si>
  <si>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</si>
  <si>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</si>
  <si>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</si>
  <si>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</si>
  <si>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</si>
  <si>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</si>
  <si>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</si>
  <si>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</si>
  <si>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</si>
  <si>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</si>
  <si>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</si>
  <si>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</si>
  <si>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</si>
  <si>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</si>
  <si>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</si>
  <si>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</si>
  <si>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</si>
  <si>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</si>
  <si>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</si>
  <si>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</si>
  <si>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</si>
  <si>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</si>
  <si>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</si>
  <si>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</si>
  <si>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</si>
  <si>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</si>
  <si>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</si>
  <si>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</si>
  <si>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</si>
  <si>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</si>
  <si>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</si>
  <si>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</si>
  <si>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</si>
  <si>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</si>
  <si>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</si>
  <si>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</si>
  <si>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</si>
  <si>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</si>
  <si>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</si>
  <si>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</si>
  <si>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</si>
  <si>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</si>
  <si>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</si>
  <si>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</si>
  <si>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</si>
  <si>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</si>
  <si>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</si>
  <si>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</si>
  <si>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</si>
  <si>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</si>
  <si>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</si>
  <si>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</si>
  <si>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</si>
  <si>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</si>
  <si>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</si>
  <si>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</si>
  <si>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</si>
  <si>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</si>
  <si>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</si>
  <si>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</si>
  <si>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</si>
  <si>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</si>
  <si>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</si>
  <si>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</si>
  <si>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</si>
  <si>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</si>
  <si>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</si>
  <si>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</si>
  <si>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</si>
  <si>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</si>
  <si>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</si>
  <si>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</si>
  <si>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</si>
  <si>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</si>
  <si>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</si>
  <si>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</si>
  <si>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</si>
  <si>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</si>
  <si>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</si>
  <si>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</si>
  <si>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</si>
  <si>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</si>
  <si>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</si>
  <si>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</si>
  <si>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</si>
  <si>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</si>
  <si>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</si>
  <si>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</si>
  <si>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</si>
  <si>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</si>
  <si>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</si>
  <si>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</si>
  <si>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</si>
  <si>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</si>
  <si>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</si>
  <si>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</si>
  <si>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</si>
  <si>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</si>
  <si>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</si>
  <si>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</si>
  <si>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</si>
  <si>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</si>
  <si>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</si>
  <si>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</si>
  <si>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</si>
  <si>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</si>
  <si>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</si>
  <si>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</si>
  <si>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</si>
  <si>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</si>
  <si>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</si>
  <si>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</si>
  <si>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</si>
  <si>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</si>
  <si>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</si>
  <si>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</si>
  <si>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</si>
  <si>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</si>
  <si>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</si>
  <si>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</si>
  <si>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</si>
  <si>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</si>
  <si>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</si>
  <si>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</si>
  <si>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</si>
  <si>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</si>
  <si>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</si>
  <si>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</si>
  <si>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</si>
  <si>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</si>
  <si>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</si>
  <si>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</si>
  <si>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</si>
  <si>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</si>
  <si>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</si>
  <si>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</si>
  <si>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</si>
  <si>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</si>
  <si>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</si>
  <si>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</si>
  <si>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</si>
  <si>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</si>
  <si>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</si>
  <si>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</si>
  <si>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</si>
  <si>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</si>
  <si>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</si>
  <si>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</si>
  <si>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</si>
  <si>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</si>
  <si>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</si>
  <si>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</si>
  <si>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</si>
  <si>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</si>
  <si>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</si>
  <si>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</si>
  <si>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</si>
  <si>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</si>
  <si>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</si>
  <si>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</si>
  <si>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</si>
  <si>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</si>
  <si>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</si>
  <si>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</si>
  <si>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</si>
  <si>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</si>
  <si>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</si>
  <si>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</si>
  <si>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</si>
  <si>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</si>
  <si>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</si>
  <si>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</si>
  <si>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</si>
  <si>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</si>
  <si>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</si>
  <si>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</si>
  <si>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</si>
  <si>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</si>
  <si>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</si>
  <si>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</si>
  <si>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</si>
  <si>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</si>
  <si>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</si>
  <si>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</si>
  <si>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</si>
  <si>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</si>
  <si>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</si>
  <si>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</si>
  <si>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</si>
  <si>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</si>
  <si>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</si>
  <si>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</si>
  <si>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</si>
  <si>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</si>
  <si>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</si>
  <si>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</si>
  <si>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</si>
  <si>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</si>
  <si>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</si>
  <si>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</si>
  <si>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</si>
  <si>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</si>
  <si>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</si>
  <si>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</si>
  <si>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</si>
  <si>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</si>
  <si>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</si>
  <si>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</si>
  <si>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</si>
  <si>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</si>
  <si>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</si>
  <si>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</si>
  <si>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</si>
  <si>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</si>
  <si>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</si>
  <si>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</si>
  <si>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</si>
  <si>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</si>
  <si>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</si>
  <si>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</si>
  <si>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</si>
  <si>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</si>
  <si>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</si>
  <si>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</si>
  <si>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</si>
  <si>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</si>
  <si>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</si>
  <si>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</si>
  <si>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</si>
  <si>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</si>
  <si>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</si>
  <si>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</si>
  <si>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</si>
  <si>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</si>
  <si>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</si>
  <si>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</si>
  <si>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</si>
  <si>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</si>
  <si>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</si>
  <si>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</si>
  <si>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</si>
  <si>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</si>
  <si>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</si>
  <si>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</si>
  <si>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</si>
  <si>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</si>
  <si>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</si>
  <si>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</si>
  <si>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</si>
  <si>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</si>
  <si>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</si>
  <si>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</si>
  <si>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</si>
  <si>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</si>
  <si>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</si>
  <si>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</si>
  <si>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</si>
  <si>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</si>
  <si>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</si>
  <si>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</si>
  <si>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</si>
  <si>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</si>
  <si>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</si>
  <si>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</si>
  <si>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</si>
  <si>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</si>
  <si>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</si>
  <si>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</si>
  <si>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</si>
  <si>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</si>
  <si>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</si>
  <si>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</si>
  <si>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</si>
  <si>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</si>
  <si>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</si>
  <si>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</si>
  <si>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</si>
  <si>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</si>
  <si>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</si>
  <si>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</si>
  <si>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</si>
  <si>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</si>
  <si>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</si>
  <si>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</si>
  <si>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</si>
  <si>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</si>
  <si>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</si>
  <si>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</si>
  <si>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</si>
  <si>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</si>
  <si>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</si>
  <si>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</si>
  <si>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</si>
  <si>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</si>
  <si>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</si>
  <si>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</si>
  <si>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</si>
  <si>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</si>
  <si>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</si>
  <si>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</si>
  <si>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</si>
  <si>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</si>
  <si>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</si>
  <si>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</si>
  <si>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</si>
  <si>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</si>
  <si>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</si>
  <si>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</si>
  <si>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</si>
  <si>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</si>
  <si>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</si>
  <si>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</si>
  <si>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</si>
  <si>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</si>
  <si>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</si>
  <si>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</si>
  <si>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</si>
  <si>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</si>
  <si>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</si>
  <si>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</si>
  <si>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</si>
  <si>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</si>
  <si>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</si>
  <si>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</si>
  <si>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</si>
  <si>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</si>
  <si>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</si>
  <si>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</si>
  <si>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</si>
  <si>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</si>
  <si>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</si>
  <si>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</si>
  <si>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</si>
  <si>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</si>
  <si>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</si>
  <si>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</si>
  <si>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</si>
  <si>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</si>
  <si>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</si>
  <si>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</si>
  <si>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</si>
  <si>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</si>
  <si>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</si>
  <si>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</si>
  <si>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</si>
  <si>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</si>
  <si>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</si>
  <si>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</si>
  <si>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</si>
  <si>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</si>
  <si>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</si>
  <si>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</si>
  <si>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</si>
  <si>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</si>
  <si>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</si>
  <si>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</si>
  <si>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</si>
  <si>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</si>
  <si>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</si>
  <si>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</si>
  <si>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</si>
  <si>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</si>
  <si>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</si>
  <si>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</si>
  <si>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</si>
  <si>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</si>
  <si>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</si>
  <si>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</si>
  <si>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</si>
  <si>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</si>
  <si>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</si>
  <si>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</si>
  <si>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</si>
  <si>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</si>
  <si>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</si>
  <si>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</si>
  <si>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</si>
  <si>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</si>
  <si>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</si>
  <si>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</si>
  <si>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</si>
  <si>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</si>
  <si>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</si>
  <si>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</si>
  <si>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</si>
  <si>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</si>
  <si>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</si>
  <si>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</si>
  <si>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</si>
  <si>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</si>
  <si>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</si>
  <si>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</si>
  <si>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</si>
  <si>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</si>
  <si>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</si>
  <si>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</si>
  <si>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</si>
  <si>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</si>
  <si>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</si>
  <si>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</si>
  <si>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</si>
  <si>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</si>
  <si>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</si>
  <si>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</si>
  <si>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</si>
  <si>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</si>
  <si>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</si>
  <si>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</si>
  <si>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</si>
  <si>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</si>
  <si>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</si>
  <si>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</si>
  <si>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</si>
  <si>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</si>
  <si>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</si>
  <si>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</si>
  <si>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</si>
  <si>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</si>
  <si>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</si>
  <si>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</si>
  <si>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</si>
  <si>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</si>
  <si>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</si>
  <si>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</si>
  <si>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</si>
  <si>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</si>
  <si>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</si>
  <si>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</si>
  <si>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</si>
  <si>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</si>
  <si>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</si>
  <si>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</si>
  <si>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</si>
  <si>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</si>
  <si>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</si>
  <si>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</si>
  <si>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</si>
  <si>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</si>
  <si>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</si>
  <si>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</si>
  <si>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</si>
  <si>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</si>
  <si>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</si>
  <si>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</si>
  <si>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</si>
  <si>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</si>
  <si>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</si>
  <si>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</si>
  <si>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</si>
  <si>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</si>
  <si>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</si>
  <si>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</si>
  <si>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</si>
  <si>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</si>
  <si>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</si>
  <si>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</si>
  <si>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</si>
  <si>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</si>
  <si>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</si>
  <si>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</si>
  <si>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</si>
  <si>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</si>
  <si>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</si>
  <si>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</si>
  <si>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</si>
  <si>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</si>
  <si>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</si>
  <si>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</si>
  <si>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</si>
  <si>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</si>
  <si>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</si>
  <si>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</si>
  <si>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</si>
  <si>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</si>
  <si>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</si>
  <si>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</si>
  <si>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</si>
  <si>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</si>
  <si>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</si>
  <si>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</si>
  <si>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</si>
  <si>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</si>
  <si>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</si>
  <si>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</si>
  <si>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</si>
  <si>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</si>
  <si>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</si>
  <si>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</si>
  <si>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</si>
  <si>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</si>
  <si>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</si>
  <si>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</si>
  <si>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</si>
  <si>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</si>
  <si>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</si>
  <si>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</si>
  <si>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</si>
  <si>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</si>
  <si>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</si>
  <si>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</si>
  <si>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</si>
  <si>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</si>
  <si>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</si>
  <si>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</si>
  <si>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</si>
  <si>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</si>
  <si>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</si>
  <si>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</si>
  <si>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</si>
  <si>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</si>
  <si>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</si>
  <si>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</si>
  <si>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</si>
  <si>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</si>
  <si>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</si>
  <si>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</si>
  <si>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</si>
  <si>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</si>
  <si>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</si>
  <si>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</si>
  <si>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</si>
  <si>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</si>
  <si>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</si>
  <si>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</si>
  <si>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</si>
  <si>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</si>
  <si>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</si>
  <si>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</si>
  <si>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</si>
  <si>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</si>
  <si>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</si>
  <si>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</si>
  <si>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</si>
  <si>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</si>
  <si>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</si>
  <si>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</si>
  <si>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</si>
  <si>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</si>
  <si>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</si>
  <si>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</si>
  <si>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</si>
  <si>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</si>
  <si>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</si>
  <si>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</si>
  <si>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</si>
  <si>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</si>
  <si>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</si>
  <si>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</si>
  <si>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</si>
  <si>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</si>
  <si>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</si>
  <si>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</si>
  <si>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</si>
  <si>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</si>
  <si>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</si>
  <si>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</si>
  <si>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</si>
  <si>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</si>
  <si>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</si>
  <si>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</si>
  <si>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</si>
  <si>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</si>
  <si>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</si>
  <si>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</si>
  <si>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</si>
  <si>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</si>
  <si>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</si>
  <si>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</si>
  <si>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</si>
  <si>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</si>
  <si>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</si>
  <si>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</si>
  <si>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</si>
  <si>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</si>
  <si>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</si>
  <si>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</si>
  <si>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</si>
  <si>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</si>
  <si>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</si>
  <si>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</si>
  <si>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</si>
  <si>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</si>
  <si>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</si>
  <si>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</si>
  <si>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</si>
  <si>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</si>
  <si>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</si>
  <si>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</si>
  <si>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</si>
  <si>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</si>
  <si>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</si>
  <si>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</si>
  <si>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</si>
  <si>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</si>
  <si>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</si>
  <si>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</si>
  <si>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</si>
  <si>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</si>
  <si>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</si>
  <si>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</si>
  <si>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</si>
  <si>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</si>
  <si>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</si>
  <si>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</si>
  <si>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</si>
  <si>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</si>
  <si>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</si>
  <si>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</si>
  <si>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</si>
  <si>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</si>
  <si>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</si>
  <si>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</si>
  <si>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</si>
  <si>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</si>
  <si>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</si>
  <si>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</si>
  <si>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</si>
  <si>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</si>
  <si>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</si>
  <si>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</si>
  <si>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</si>
  <si>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</si>
  <si>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</si>
  <si>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</si>
  <si>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</si>
  <si>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</si>
  <si>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</si>
  <si>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</si>
  <si>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</si>
  <si>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</si>
  <si>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</si>
  <si>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</si>
  <si>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</si>
  <si>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</si>
  <si>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</si>
  <si>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</si>
  <si>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</si>
  <si>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</si>
  <si>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</si>
  <si>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</si>
  <si>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</si>
  <si>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</si>
  <si>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</si>
  <si>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</si>
  <si>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</si>
  <si>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</si>
  <si>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</si>
  <si>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</si>
  <si>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</si>
  <si>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</si>
  <si>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</si>
  <si>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</si>
  <si>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</si>
  <si>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</si>
  <si>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</si>
  <si>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</si>
  <si>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</si>
  <si>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</si>
  <si>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</si>
  <si>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</si>
  <si>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</si>
  <si>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</si>
  <si>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</si>
  <si>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</si>
  <si>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</si>
  <si>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</si>
  <si>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</si>
  <si>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</si>
  <si>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</si>
  <si>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</si>
  <si>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</si>
  <si>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</si>
  <si>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</si>
  <si>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</si>
  <si>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</si>
  <si>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</si>
  <si>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</si>
  <si>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</si>
  <si>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</si>
  <si>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</si>
  <si>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</si>
  <si>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</si>
  <si>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</si>
  <si>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</si>
  <si>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</si>
  <si>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</si>
  <si>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</si>
  <si>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</si>
  <si>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</si>
  <si>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</si>
  <si>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</si>
  <si>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</si>
  <si>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</si>
  <si>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</si>
  <si>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</si>
  <si>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</si>
  <si>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</si>
  <si>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</si>
  <si>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</si>
  <si>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</si>
  <si>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</si>
  <si>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</si>
  <si>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</si>
  <si>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</si>
  <si>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</si>
  <si>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</si>
  <si>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</si>
  <si>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</si>
  <si>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</si>
  <si>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</si>
  <si>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</si>
  <si>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</si>
  <si>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</si>
  <si>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</si>
  <si>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</si>
  <si>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</si>
  <si>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</si>
  <si>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</si>
  <si>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</si>
  <si>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</si>
  <si>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</si>
  <si>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</si>
  <si>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</si>
  <si>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</si>
  <si>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</si>
  <si>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</si>
  <si>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</si>
  <si>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</si>
  <si>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</si>
  <si>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</si>
  <si>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</si>
  <si>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</si>
  <si>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</si>
  <si>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</si>
  <si>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</si>
  <si>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</si>
  <si>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</si>
  <si>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</si>
  <si>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</si>
  <si>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</si>
  <si>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</si>
  <si>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</si>
  <si>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</si>
  <si>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</si>
  <si>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</si>
  <si>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</si>
  <si>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</si>
  <si>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</si>
  <si>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</si>
  <si>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</si>
  <si>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</si>
  <si>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</si>
  <si>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</si>
  <si>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</si>
  <si>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</si>
  <si>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</si>
  <si>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</si>
  <si>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</si>
  <si>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</si>
  <si>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</si>
  <si>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</si>
  <si>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</si>
  <si>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</si>
  <si>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</si>
  <si>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</si>
  <si>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</si>
  <si>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</si>
  <si>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</si>
  <si>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</si>
  <si>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</si>
  <si>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</si>
  <si>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</si>
  <si>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</si>
  <si>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</si>
  <si>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</si>
  <si>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</si>
  <si>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</si>
  <si>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</si>
  <si>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</si>
  <si>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</si>
  <si>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</si>
  <si>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</si>
  <si>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</si>
  <si>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</si>
  <si>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</si>
  <si>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</si>
  <si>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</si>
  <si>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</si>
  <si>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</si>
  <si>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</si>
  <si>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</si>
  <si>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</si>
  <si>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</si>
  <si>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</si>
  <si>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</si>
  <si>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</si>
  <si>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</si>
  <si>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</si>
  <si>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</si>
  <si>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</si>
  <si>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</si>
  <si>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</si>
  <si>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</si>
  <si>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</si>
  <si>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</si>
  <si>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</si>
  <si>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</si>
  <si>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</si>
  <si>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</si>
  <si>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</si>
  <si>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</si>
  <si>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</si>
  <si>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</si>
  <si>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</si>
  <si>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</si>
  <si>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</si>
  <si>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</si>
  <si>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</si>
  <si>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</si>
  <si>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</si>
  <si>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</si>
  <si>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</si>
  <si>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</si>
  <si>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</si>
  <si>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</si>
  <si>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</si>
  <si>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</si>
  <si>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</si>
  <si>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</si>
  <si>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</si>
  <si>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</si>
  <si>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</si>
  <si>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</si>
  <si>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</si>
  <si>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</si>
  <si>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</si>
  <si>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</si>
  <si>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</si>
  <si>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</si>
  <si>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</si>
  <si>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</si>
  <si>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</si>
  <si>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</si>
  <si>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</si>
  <si>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</si>
  <si>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</si>
  <si>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</si>
  <si>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</si>
  <si>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</si>
  <si>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</si>
  <si>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</si>
  <si>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</si>
  <si>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</si>
  <si>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</si>
  <si>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</si>
  <si>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</si>
  <si>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</si>
  <si>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</si>
  <si>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</si>
  <si>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</si>
  <si>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</si>
  <si>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</si>
  <si>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</si>
  <si>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</si>
  <si>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</si>
  <si>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</si>
  <si>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</si>
  <si>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</si>
  <si>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</si>
  <si>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</si>
  <si>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</si>
  <si>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</si>
  <si>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</si>
  <si>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</si>
  <si>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</si>
  <si>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</si>
  <si>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</si>
  <si>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</si>
  <si>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</si>
  <si>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</si>
  <si>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</si>
  <si>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</si>
  <si>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</si>
  <si>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</si>
  <si>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</si>
  <si>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</si>
  <si>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</si>
  <si>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</si>
  <si>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</si>
  <si>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</si>
  <si>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</si>
  <si>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</si>
  <si>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</si>
  <si>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</si>
  <si>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</si>
  <si>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</si>
  <si>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</si>
  <si>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</si>
  <si>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</si>
  <si>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</si>
  <si>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</si>
  <si>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</si>
  <si>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</si>
  <si>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</si>
  <si>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</si>
  <si>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</si>
  <si>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</si>
  <si>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</si>
  <si>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</si>
  <si>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</si>
  <si>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</si>
  <si>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</si>
  <si>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</si>
  <si>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</si>
  <si>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</si>
  <si>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</si>
  <si>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</si>
  <si>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</si>
  <si>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</si>
  <si>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</si>
  <si>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</si>
  <si>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</si>
  <si>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</si>
  <si>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</si>
  <si>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</si>
  <si>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</si>
  <si>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</si>
  <si>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</si>
  <si>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</si>
  <si>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</si>
  <si>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</si>
  <si>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</si>
  <si>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</si>
  <si>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</si>
  <si>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</si>
  <si>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</si>
  <si>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</si>
  <si>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</si>
  <si>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</si>
  <si>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</si>
  <si>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</si>
  <si>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</si>
  <si>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</si>
  <si>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</si>
  <si>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</si>
  <si>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</si>
  <si>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</si>
  <si>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</si>
  <si>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</si>
  <si>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</si>
  <si>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</si>
  <si>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</si>
  <si>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</si>
  <si>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</si>
  <si>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</si>
  <si>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</si>
  <si>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</si>
  <si>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</si>
  <si>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</si>
  <si>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</si>
  <si>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</si>
  <si>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</si>
  <si>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</si>
  <si>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</si>
  <si>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</si>
  <si>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</si>
  <si>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</si>
  <si>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</si>
  <si>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</si>
  <si>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</si>
  <si>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</si>
  <si>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</si>
  <si>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</si>
  <si>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</si>
  <si>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</si>
  <si>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</si>
  <si>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</si>
  <si>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</si>
  <si>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</si>
  <si>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</si>
  <si>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</si>
  <si>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</si>
  <si>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</si>
  <si>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</si>
  <si>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</si>
  <si>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</si>
  <si>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</si>
  <si>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</si>
  <si>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</si>
  <si>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</si>
  <si>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</si>
  <si>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</si>
  <si>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</si>
  <si>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</si>
  <si>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</si>
  <si>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</si>
  <si>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</si>
  <si>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</si>
  <si>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</si>
  <si>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</si>
  <si>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</si>
  <si>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</si>
  <si>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</si>
  <si>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</si>
  <si>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</si>
  <si>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</si>
  <si>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</si>
  <si>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</si>
  <si>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</si>
  <si>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</si>
  <si>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</si>
  <si>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</si>
  <si>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</si>
  <si>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</si>
  <si>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</si>
  <si>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</si>
  <si>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</si>
  <si>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</si>
  <si>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</si>
  <si>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</si>
  <si>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</si>
  <si>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</si>
  <si>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</si>
  <si>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</si>
  <si>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</si>
  <si>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</si>
  <si>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</si>
  <si>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</si>
  <si>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</si>
  <si>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</si>
  <si>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</si>
  <si>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</si>
  <si>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</si>
  <si>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</si>
  <si>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</si>
  <si>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</si>
  <si>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</si>
  <si>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</si>
  <si>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</si>
  <si>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</si>
  <si>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</si>
  <si>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</si>
  <si>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</si>
  <si>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</si>
  <si>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</si>
  <si>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</si>
  <si>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</si>
  <si>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</si>
  <si>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</si>
  <si>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</si>
  <si>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</si>
  <si>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</si>
  <si>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</si>
  <si>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</si>
  <si>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</si>
  <si>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</si>
  <si>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</si>
  <si>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</si>
  <si>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</si>
  <si>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</si>
  <si>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</si>
  <si>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</si>
  <si>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</si>
  <si>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</si>
  <si>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</si>
  <si>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</si>
  <si>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</si>
  <si>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</si>
  <si>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</si>
  <si>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</si>
  <si>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</si>
  <si>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</si>
  <si>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</si>
  <si>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</si>
  <si>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</si>
  <si>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</si>
  <si>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</si>
  <si>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</si>
  <si>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</si>
  <si>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</si>
  <si>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</si>
  <si>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</si>
  <si>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</si>
  <si>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</si>
  <si>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</si>
  <si>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</si>
  <si>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</si>
  <si>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</si>
  <si>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</si>
  <si>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</si>
  <si>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</si>
  <si>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</si>
  <si>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</si>
  <si>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</si>
  <si>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</si>
  <si>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</si>
  <si>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</si>
  <si>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</si>
  <si>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</si>
  <si>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</si>
  <si>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</si>
  <si>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</si>
  <si>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</si>
  <si>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</si>
  <si>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</si>
  <si>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</si>
  <si>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</si>
  <si>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</si>
  <si>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</si>
  <si>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</si>
  <si>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</si>
  <si>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</si>
  <si>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</si>
  <si>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</si>
  <si>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</si>
  <si>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</si>
  <si>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</si>
  <si>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</si>
  <si>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</si>
  <si>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</si>
  <si>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</si>
  <si>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</si>
  <si>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</si>
  <si>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</si>
  <si>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</si>
  <si>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</si>
  <si>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</si>
  <si>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</si>
  <si>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</si>
  <si>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</si>
  <si>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</si>
  <si>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</si>
  <si>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</si>
  <si>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</si>
  <si>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</si>
  <si>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</si>
  <si>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</si>
  <si>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</si>
  <si>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</si>
  <si>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</si>
  <si>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</si>
  <si>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</si>
  <si>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</si>
  <si>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</si>
  <si>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</si>
  <si>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</si>
  <si>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</si>
  <si>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</si>
  <si>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</si>
  <si>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</si>
  <si>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</si>
  <si>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</si>
  <si>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</si>
  <si>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</si>
  <si>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</si>
  <si>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</si>
  <si>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</si>
  <si>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</si>
  <si>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</si>
  <si>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</si>
  <si>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</si>
  <si>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</si>
  <si>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</si>
  <si>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</si>
  <si>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</si>
  <si>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</si>
  <si>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</si>
  <si>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</si>
  <si>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</si>
  <si>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</si>
  <si>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</si>
  <si>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</si>
  <si>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</si>
  <si>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</si>
  <si>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</si>
  <si>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</si>
  <si>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</si>
  <si>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</si>
  <si>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</si>
  <si>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</si>
  <si>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</si>
  <si>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</si>
  <si>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</si>
  <si>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</si>
  <si>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</si>
  <si>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</si>
  <si>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</si>
  <si>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</si>
  <si>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</si>
  <si>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</si>
  <si>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</si>
  <si>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</si>
  <si>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</si>
  <si>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</si>
  <si>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</si>
  <si>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</si>
  <si>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</si>
  <si>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</si>
  <si>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</si>
  <si>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</si>
  <si>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</si>
  <si>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</si>
  <si>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</si>
  <si>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</si>
  <si>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</si>
  <si>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</si>
  <si>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</si>
  <si>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</si>
  <si>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</si>
  <si>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</si>
  <si>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</si>
  <si>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</si>
  <si>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</si>
  <si>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</si>
  <si>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</si>
  <si>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</si>
  <si>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</si>
  <si>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</si>
  <si>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</si>
  <si>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</si>
  <si>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</si>
  <si>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</si>
  <si>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</si>
  <si>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</si>
  <si>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</si>
  <si>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</si>
  <si>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</si>
  <si>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</si>
  <si>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</si>
  <si>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</si>
  <si>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</si>
  <si>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</si>
  <si>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</si>
  <si>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</si>
  <si>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</si>
  <si>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</si>
  <si>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</si>
  <si>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</si>
  <si>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</si>
  <si>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</si>
  <si>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</si>
  <si>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</si>
  <si>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</si>
  <si>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</si>
  <si>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</si>
  <si>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</si>
  <si>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</si>
  <si>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</si>
  <si>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</si>
  <si>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</si>
  <si>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</si>
  <si>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</si>
  <si>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</si>
  <si>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</si>
  <si>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</si>
  <si>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</si>
  <si>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</si>
  <si>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</si>
  <si>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</si>
  <si>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</si>
  <si>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</si>
  <si>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</si>
  <si>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</si>
  <si>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</si>
  <si>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</si>
  <si>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</si>
  <si>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</si>
  <si>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</si>
  <si>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</si>
  <si>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</si>
  <si>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</si>
  <si>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</si>
  <si>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</si>
  <si>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</si>
  <si>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</si>
  <si>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</si>
  <si>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</si>
  <si>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</si>
  <si>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</si>
  <si>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</si>
  <si>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</si>
  <si>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</si>
  <si>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</si>
  <si>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</si>
  <si>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</si>
  <si>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</si>
  <si>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</si>
  <si>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</si>
  <si>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</si>
  <si>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</si>
  <si>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</si>
  <si>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</si>
  <si>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</si>
  <si>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</si>
  <si>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</si>
  <si>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</si>
  <si>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</si>
  <si>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</si>
  <si>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</si>
  <si>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</si>
  <si>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</si>
  <si>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</si>
  <si>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</si>
  <si>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</si>
  <si>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</si>
  <si>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</si>
  <si>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</si>
  <si>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</si>
  <si>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</si>
  <si>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</si>
  <si>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</si>
  <si>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</si>
  <si>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</si>
  <si>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</si>
  <si>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</si>
  <si>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</si>
  <si>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</si>
  <si>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</si>
  <si>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</si>
  <si>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</si>
  <si>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</si>
  <si>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</si>
  <si>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</si>
  <si>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</si>
  <si>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</si>
  <si>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</si>
  <si>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</si>
  <si>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</si>
  <si>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</si>
  <si>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</si>
  <si>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</si>
  <si>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</si>
  <si>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</si>
  <si>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</si>
  <si>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</si>
  <si>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</si>
  <si>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</si>
  <si>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</si>
  <si>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</si>
  <si>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</si>
  <si>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</si>
  <si>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</si>
  <si>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</si>
  <si>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</si>
  <si>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</si>
  <si>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</si>
  <si>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</si>
  <si>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</si>
  <si>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</si>
  <si>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</si>
  <si>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</si>
  <si>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</si>
  <si>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</si>
  <si>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</si>
  <si>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</si>
  <si>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</si>
  <si>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</si>
  <si>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</si>
  <si>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</si>
  <si>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</si>
  <si>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</si>
  <si>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</si>
  <si>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</si>
  <si>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</si>
  <si>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</si>
  <si>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</si>
  <si>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</si>
  <si>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</si>
  <si>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</si>
  <si>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</si>
  <si>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</si>
  <si>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</si>
  <si>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</si>
  <si>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</si>
  <si>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</si>
  <si>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</si>
  <si>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</si>
  <si>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</si>
  <si>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</si>
  <si>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</si>
  <si>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</si>
  <si>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</si>
  <si>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</si>
  <si>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</si>
  <si>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</si>
  <si>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</si>
  <si>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</si>
  <si>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</si>
  <si>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</si>
  <si>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</si>
  <si>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</si>
  <si>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</si>
  <si>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</si>
  <si>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</si>
  <si>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</si>
  <si>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</si>
  <si>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</si>
  <si>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</si>
  <si>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</si>
  <si>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</si>
  <si>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</si>
  <si>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</si>
  <si>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</si>
  <si>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</si>
  <si>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</si>
  <si>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</si>
  <si>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</si>
  <si>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</si>
  <si>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</si>
  <si>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</si>
  <si>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</si>
  <si>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</si>
  <si>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</si>
  <si>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</si>
  <si>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</si>
  <si>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</si>
  <si>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</si>
  <si>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</si>
  <si>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</si>
  <si>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</si>
  <si>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</si>
  <si>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</si>
  <si>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</si>
  <si>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</si>
  <si>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</si>
  <si>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</si>
  <si>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</si>
  <si>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</si>
  <si>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</si>
  <si>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</si>
  <si>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</si>
  <si>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</si>
  <si>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</si>
  <si>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</si>
  <si>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</si>
  <si>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</si>
  <si>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</si>
  <si>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</si>
  <si>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</si>
  <si>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</si>
  <si>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</si>
  <si>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</si>
  <si>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</si>
  <si>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</si>
  <si>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</si>
  <si>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</si>
  <si>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</si>
  <si>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</si>
  <si>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</si>
  <si>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</si>
  <si>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</si>
  <si>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</si>
  <si>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</si>
  <si>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</si>
  <si>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</si>
  <si>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</si>
  <si>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</si>
  <si>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</si>
  <si>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</si>
  <si>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</si>
  <si>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</si>
  <si>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</si>
  <si>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</si>
  <si>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</si>
  <si>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</si>
  <si>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</si>
  <si>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</si>
  <si>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</si>
  <si>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</si>
  <si>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</si>
  <si>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</si>
  <si>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</si>
  <si>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</si>
  <si>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</si>
  <si>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</si>
  <si>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</si>
  <si>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</si>
  <si>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</si>
  <si>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</si>
  <si>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</si>
  <si>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</si>
  <si>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</si>
  <si>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</si>
  <si>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</si>
  <si>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</si>
  <si>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</si>
  <si>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</si>
  <si>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</si>
  <si>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</si>
  <si>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</si>
  <si>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</si>
  <si>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</si>
  <si>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</si>
  <si>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</si>
  <si>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</si>
  <si>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</si>
  <si>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</si>
  <si>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</si>
  <si>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</si>
  <si>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</si>
  <si>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</si>
  <si>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</si>
  <si>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</si>
  <si>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</si>
  <si>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</si>
  <si>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</si>
  <si>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</si>
  <si>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</si>
  <si>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</si>
  <si>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</si>
  <si>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</si>
  <si>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</si>
  <si>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</si>
  <si>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</si>
  <si>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</si>
  <si>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</si>
  <si>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</si>
  <si>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</si>
  <si>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</si>
  <si>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</si>
  <si>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</si>
  <si>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</si>
  <si>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</si>
  <si>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</si>
  <si>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</si>
  <si>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</si>
  <si>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</si>
  <si>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</si>
  <si>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</si>
  <si>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</si>
  <si>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</si>
  <si>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</si>
  <si>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</si>
  <si>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</si>
  <si>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</si>
  <si>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</si>
  <si>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</si>
  <si>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</si>
  <si>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</si>
  <si>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</si>
  <si>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</si>
  <si>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</si>
  <si>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</si>
  <si>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</si>
  <si>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</si>
  <si>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</si>
  <si>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</si>
  <si>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</si>
  <si>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</si>
  <si>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</si>
  <si>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</si>
  <si>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</si>
  <si>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</si>
  <si>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</si>
  <si>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</si>
  <si>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</si>
  <si>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</si>
  <si>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</si>
  <si>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</si>
  <si>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</si>
  <si>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</si>
  <si>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</si>
  <si>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</si>
  <si>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</si>
  <si>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</si>
  <si>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</si>
  <si>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</si>
  <si>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</si>
  <si>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</si>
  <si>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</si>
  <si>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</si>
  <si>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</si>
  <si>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</si>
  <si>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</si>
  <si>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</si>
  <si>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</si>
  <si>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</si>
  <si>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</si>
  <si>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</si>
  <si>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</si>
  <si>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</si>
  <si>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</si>
  <si>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</si>
  <si>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</si>
  <si>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</si>
  <si>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</si>
  <si>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</si>
  <si>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</si>
  <si>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</si>
  <si>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</si>
  <si>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</si>
  <si>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</si>
  <si>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</si>
  <si>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</si>
  <si>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</si>
  <si>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</si>
  <si>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</si>
  <si>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</si>
  <si>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</si>
  <si>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</si>
  <si>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</si>
  <si>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</si>
  <si>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</si>
  <si>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</si>
  <si>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</si>
  <si>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</si>
  <si>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</si>
  <si>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</si>
  <si>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</si>
  <si>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</si>
  <si>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</si>
  <si>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</si>
  <si>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</si>
  <si>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</si>
  <si>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</si>
  <si>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</si>
  <si>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</si>
  <si>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</si>
  <si>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</si>
  <si>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</si>
  <si>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</si>
  <si>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</si>
  <si>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</si>
  <si>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</si>
  <si>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</si>
  <si>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</si>
  <si>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</si>
  <si>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</si>
  <si>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</si>
  <si>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</si>
  <si>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</si>
  <si>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</si>
  <si>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</si>
  <si>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</si>
  <si>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</si>
  <si>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</si>
  <si>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</si>
  <si>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</si>
  <si>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</si>
  <si>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</si>
  <si>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</si>
  <si>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</si>
  <si>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</si>
  <si>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</si>
  <si>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</si>
  <si>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</si>
  <si>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</si>
  <si>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</si>
  <si>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</si>
  <si>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</si>
  <si>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</si>
  <si>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</si>
  <si>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</si>
  <si>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</si>
  <si>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</si>
  <si>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</si>
  <si>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</si>
  <si>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</si>
  <si>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</si>
  <si>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</si>
  <si>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</si>
  <si>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</si>
  <si>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</si>
  <si>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</si>
  <si>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</si>
  <si>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</si>
  <si>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</si>
  <si>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</si>
  <si>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</si>
  <si>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</si>
  <si>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</si>
  <si>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</si>
  <si>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</si>
  <si>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</si>
  <si>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</si>
  <si>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</si>
  <si>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</si>
  <si>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</si>
  <si>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</si>
  <si>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</si>
  <si>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</si>
  <si>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</si>
  <si>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</si>
  <si>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</si>
  <si>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</si>
  <si>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</si>
  <si>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</si>
  <si>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</si>
  <si>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</si>
  <si>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</si>
  <si>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</si>
  <si>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</si>
  <si>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</si>
  <si>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</si>
  <si>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</si>
  <si>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</si>
  <si>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</si>
  <si>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</si>
  <si>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</si>
  <si>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</si>
  <si>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</si>
  <si>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</si>
  <si>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</si>
  <si>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</si>
  <si>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</si>
  <si>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</si>
  <si>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</si>
  <si>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</si>
  <si>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</si>
  <si>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</si>
  <si>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</si>
  <si>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</si>
  <si>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</si>
  <si>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</si>
  <si>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</si>
  <si>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</si>
  <si>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</si>
  <si>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</si>
  <si>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</si>
  <si>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</si>
  <si>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</si>
  <si>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</si>
  <si>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</si>
  <si>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</si>
  <si>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</si>
  <si>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</si>
  <si>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</si>
  <si>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</si>
  <si>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</si>
  <si>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</si>
  <si>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</si>
  <si>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</si>
  <si>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</si>
  <si>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</si>
  <si>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</si>
  <si>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</si>
  <si>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</si>
  <si>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</si>
  <si>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</si>
  <si>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</si>
  <si>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</si>
  <si>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</si>
  <si>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</si>
  <si>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</si>
  <si>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</si>
  <si>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</si>
  <si>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</si>
  <si>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</si>
  <si>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</si>
  <si>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</si>
  <si>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</si>
  <si>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</si>
  <si>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</si>
  <si>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</si>
  <si>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</si>
  <si>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</si>
  <si>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</si>
  <si>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</si>
  <si>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</si>
  <si>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</si>
  <si>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</si>
  <si>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</si>
  <si>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</si>
  <si>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</si>
  <si>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</si>
  <si>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</si>
  <si>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</si>
  <si>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</si>
  <si>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</si>
  <si>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</si>
  <si>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</si>
  <si>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</si>
  <si>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</si>
  <si>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</si>
  <si>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</si>
  <si>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</si>
  <si>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</si>
  <si>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</si>
  <si>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</si>
  <si>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</si>
  <si>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</si>
  <si>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</si>
  <si>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</si>
  <si>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</si>
  <si>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</si>
  <si>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</si>
  <si>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</si>
  <si>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</si>
  <si>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</si>
  <si>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</si>
  <si>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</si>
  <si>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</si>
  <si>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</si>
  <si>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</si>
  <si>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</si>
  <si>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</si>
  <si>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</si>
  <si>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</si>
  <si>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</si>
  <si>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</si>
  <si>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</si>
  <si>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</si>
  <si>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</si>
  <si>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</si>
  <si>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</si>
  <si>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</si>
  <si>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</si>
  <si>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</si>
  <si>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</si>
  <si>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</si>
  <si>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</si>
  <si>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</si>
  <si>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</si>
  <si>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</si>
  <si>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</si>
  <si>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</si>
  <si>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</si>
  <si>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</si>
  <si>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</si>
  <si>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</si>
  <si>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</si>
  <si>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</si>
  <si>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</si>
  <si>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</si>
  <si>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</si>
  <si>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</si>
  <si>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</si>
  <si>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</si>
  <si>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</si>
  <si>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</si>
  <si>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</si>
  <si>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</si>
  <si>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</si>
  <si>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</si>
  <si>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</si>
  <si>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</si>
  <si>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</si>
  <si>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</si>
  <si>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</si>
  <si>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</si>
  <si>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</si>
  <si>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</si>
  <si>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</si>
  <si>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</si>
  <si>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</si>
  <si>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</si>
  <si>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</si>
  <si>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</si>
  <si>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</si>
  <si>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</si>
  <si>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</si>
  <si>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</si>
  <si>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</si>
  <si>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</si>
  <si>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</si>
  <si>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</si>
  <si>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</si>
  <si>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</si>
  <si>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</si>
  <si>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</si>
  <si>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</si>
  <si>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</si>
  <si>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</si>
  <si>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</si>
  <si>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</si>
  <si>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</si>
  <si>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</si>
  <si>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</si>
  <si>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</si>
  <si>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</si>
  <si>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</si>
  <si>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</si>
  <si>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</si>
  <si>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</si>
  <si>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</si>
  <si>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</si>
  <si>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</si>
  <si>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</si>
  <si>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</si>
  <si>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</si>
  <si>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</si>
  <si>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</si>
  <si>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</si>
  <si>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</si>
  <si>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</si>
  <si>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</si>
  <si>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</si>
  <si>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</si>
  <si>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</si>
  <si>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</si>
  <si>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</si>
  <si>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</si>
  <si>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</si>
  <si>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</si>
  <si>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</si>
  <si>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</si>
  <si>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</si>
  <si>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</si>
  <si>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</si>
  <si>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</si>
  <si>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</si>
  <si>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</si>
  <si>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</si>
  <si>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</si>
  <si>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</si>
  <si>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</si>
  <si>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</si>
  <si>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</si>
  <si>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</si>
  <si>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</si>
  <si>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</si>
  <si>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</si>
  <si>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</si>
  <si>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</si>
  <si>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</si>
  <si>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</si>
  <si>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</si>
  <si>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</si>
  <si>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</si>
  <si>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</si>
  <si>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</si>
  <si>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</si>
  <si>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</si>
  <si>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</si>
  <si>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</si>
  <si>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</si>
  <si>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</si>
  <si>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</si>
  <si>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</si>
  <si>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</si>
  <si>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</si>
  <si>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</si>
  <si>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</si>
  <si>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</si>
  <si>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</si>
  <si>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</si>
  <si>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</si>
  <si>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</si>
  <si>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</si>
  <si>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</si>
  <si>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</si>
  <si>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</si>
  <si>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</si>
  <si>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</si>
  <si>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</si>
  <si>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</si>
  <si>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</si>
  <si>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</si>
  <si>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</si>
  <si>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</si>
  <si>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</si>
  <si>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</si>
  <si>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</si>
  <si>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</si>
  <si>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</si>
  <si>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</si>
  <si>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</si>
  <si>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</si>
  <si>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</si>
  <si>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</si>
  <si>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</si>
  <si>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</si>
  <si>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</si>
  <si>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</si>
  <si>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</si>
  <si>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</si>
  <si>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</si>
  <si>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</si>
  <si>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</si>
  <si>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</si>
  <si>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</si>
  <si>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</si>
  <si>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</si>
  <si>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</si>
  <si>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</si>
  <si>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</si>
  <si>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</si>
  <si>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</si>
  <si>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</si>
  <si>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</si>
  <si>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</si>
  <si>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</si>
  <si>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</si>
  <si>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</si>
  <si>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</si>
  <si>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</si>
  <si>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</si>
  <si>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</si>
  <si>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</si>
  <si>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</si>
  <si>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</si>
  <si>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</si>
  <si>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</si>
  <si>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</si>
  <si>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</si>
  <si>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</si>
  <si>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</si>
  <si>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</si>
  <si>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</si>
  <si>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</si>
  <si>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</si>
  <si>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</si>
  <si>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</si>
  <si>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</si>
  <si>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</si>
  <si>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</si>
  <si>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</si>
  <si>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</si>
  <si>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</si>
  <si>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</si>
  <si>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</si>
  <si>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</si>
  <si>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</si>
  <si>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</si>
  <si>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</si>
  <si>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</si>
  <si>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</si>
  <si>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</si>
  <si>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</si>
  <si>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</si>
  <si>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</si>
  <si>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</si>
  <si>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</si>
  <si>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</si>
  <si>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</si>
  <si>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</si>
  <si>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</si>
  <si>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</si>
  <si>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</si>
  <si>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</si>
  <si>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</si>
  <si>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</si>
  <si>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</si>
  <si>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</si>
  <si>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</si>
  <si>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</si>
  <si>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</si>
  <si>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</si>
  <si>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</si>
  <si>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</si>
  <si>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</si>
  <si>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</si>
  <si>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</si>
  <si>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</si>
  <si>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</si>
  <si>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</si>
  <si>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</si>
  <si>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</si>
  <si>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</si>
  <si>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</si>
  <si>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</si>
  <si>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</si>
  <si>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</si>
  <si>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</si>
  <si>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</si>
  <si>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</si>
  <si>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</si>
  <si>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</si>
  <si>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</si>
  <si>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</si>
  <si>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</si>
  <si>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</si>
  <si>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</si>
  <si>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</si>
  <si>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</si>
  <si>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</si>
  <si>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</si>
  <si>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</si>
  <si>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</si>
  <si>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</si>
  <si>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</si>
  <si>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</si>
  <si>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</si>
  <si>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</si>
  <si>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</si>
  <si>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</si>
  <si>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</si>
  <si>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</si>
  <si>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</si>
  <si>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</si>
  <si>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</si>
  <si>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</si>
  <si>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</si>
  <si>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</si>
  <si>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</si>
  <si>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</si>
  <si>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</si>
  <si>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</si>
  <si>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</si>
  <si>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</si>
  <si>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</si>
  <si>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</si>
  <si>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</si>
  <si>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</si>
  <si>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</si>
  <si>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</si>
  <si>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</si>
  <si>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</si>
  <si>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</si>
  <si>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</si>
  <si>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</si>
  <si>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</si>
  <si>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</si>
  <si>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</si>
  <si>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</si>
  <si>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</si>
  <si>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</si>
  <si>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</si>
  <si>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</si>
  <si>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</si>
  <si>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</si>
  <si>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</si>
  <si>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</si>
  <si>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</si>
  <si>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</si>
  <si>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</si>
  <si>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</si>
  <si>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</si>
  <si>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</si>
  <si>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</si>
  <si>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</si>
  <si>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</si>
  <si>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</si>
  <si>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</si>
  <si>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</si>
  <si>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</si>
  <si>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</si>
  <si>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</si>
  <si>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</si>
  <si>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</si>
  <si>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</si>
  <si>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</si>
  <si>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</si>
  <si>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</si>
  <si>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</si>
  <si>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</si>
  <si>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</si>
  <si>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</si>
  <si>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</si>
  <si>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</si>
  <si>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</si>
  <si>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</si>
  <si>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</si>
  <si>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</si>
  <si>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</si>
  <si>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</si>
  <si>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</si>
  <si>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</si>
  <si>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</si>
  <si>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</si>
  <si>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</si>
  <si>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</si>
  <si>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</si>
  <si>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</si>
  <si>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</si>
  <si>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</si>
  <si>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</si>
  <si>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</si>
  <si>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</si>
  <si>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</si>
  <si>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</si>
  <si>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</si>
  <si>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</si>
  <si>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</si>
  <si>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</si>
  <si>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</si>
  <si>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</si>
  <si>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</si>
  <si>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</si>
  <si>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</si>
  <si>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</si>
  <si>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</si>
  <si>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</si>
  <si>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</si>
  <si>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</si>
  <si>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</si>
  <si>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</si>
  <si>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</si>
  <si>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</si>
  <si>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</si>
  <si>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</si>
  <si>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</si>
  <si>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</si>
  <si>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</si>
  <si>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</si>
  <si>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</si>
  <si>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</si>
  <si>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</si>
  <si>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</si>
  <si>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</si>
  <si>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</si>
  <si>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</si>
  <si>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</si>
  <si>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</si>
  <si>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</si>
  <si>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</si>
  <si>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</si>
  <si>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</si>
  <si>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</si>
  <si>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</si>
  <si>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</si>
  <si>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</si>
  <si>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</si>
  <si>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</si>
  <si>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</si>
  <si>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</si>
  <si>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</si>
  <si>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</si>
  <si>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</si>
  <si>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</si>
  <si>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</si>
  <si>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</si>
  <si>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</si>
  <si>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</si>
  <si>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</si>
  <si>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</si>
  <si>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</si>
  <si>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</si>
  <si>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</si>
  <si>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</si>
  <si>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</si>
  <si>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</si>
  <si>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</si>
  <si>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</si>
  <si>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</si>
  <si>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</si>
  <si>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</si>
  <si>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</si>
  <si>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</si>
  <si>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</si>
  <si>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</si>
  <si>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</si>
  <si>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</si>
  <si>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</si>
  <si>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</si>
  <si>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</si>
  <si>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</si>
  <si>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</si>
  <si>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</si>
  <si>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</si>
  <si>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</si>
  <si>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</si>
  <si>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</si>
  <si>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</si>
  <si>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</si>
  <si>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</si>
  <si>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</si>
  <si>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</si>
  <si>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</si>
  <si>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</si>
  <si>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</si>
  <si>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</si>
  <si>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</si>
  <si>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</si>
  <si>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</si>
  <si>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</si>
  <si>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</si>
  <si>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</si>
  <si>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</si>
  <si>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</si>
  <si>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</si>
  <si>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</si>
  <si>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</si>
  <si>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</si>
  <si>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</si>
  <si>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</si>
  <si>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</si>
  <si>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</si>
  <si>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</si>
  <si>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</si>
  <si>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</si>
  <si>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</si>
  <si>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</si>
  <si>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</si>
  <si>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</si>
  <si>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</si>
  <si>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</si>
  <si>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</si>
  <si>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</si>
  <si>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</si>
  <si>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</si>
  <si>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</si>
  <si>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</si>
  <si>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</si>
  <si>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</si>
  <si>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</si>
  <si>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</si>
  <si>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</si>
  <si>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</si>
  <si>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</si>
  <si>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</si>
  <si>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</si>
  <si>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</si>
  <si>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</si>
  <si>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</si>
  <si>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</si>
  <si>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</si>
  <si>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</si>
  <si>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</si>
  <si>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</si>
  <si>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</si>
  <si>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</si>
  <si>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</si>
  <si>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</si>
  <si>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</si>
  <si>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</si>
  <si>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</si>
  <si>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</si>
  <si>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</si>
  <si>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</si>
  <si>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</si>
  <si>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</si>
  <si>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</si>
  <si>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</si>
  <si>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</si>
  <si>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</si>
  <si>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</si>
  <si>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</si>
  <si>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</si>
  <si>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</si>
  <si>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</si>
  <si>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</si>
  <si>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</si>
  <si>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</si>
  <si>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</si>
  <si>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</si>
  <si>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</si>
  <si>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</si>
  <si>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</si>
  <si>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</si>
  <si>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</si>
  <si>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</si>
  <si>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</si>
  <si>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</si>
  <si>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</si>
  <si>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</si>
  <si>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</si>
  <si>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</si>
  <si>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</si>
  <si>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</si>
  <si>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</si>
  <si>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</si>
  <si>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</si>
  <si>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</si>
  <si>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</si>
  <si>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</si>
  <si>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</si>
  <si>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</si>
  <si>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</si>
  <si>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</si>
  <si>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</si>
  <si>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</si>
  <si>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</si>
  <si>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</si>
  <si>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</si>
  <si>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</si>
  <si>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</si>
  <si>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</si>
  <si>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</si>
  <si>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</si>
  <si>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</si>
  <si>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</si>
  <si>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</si>
  <si>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</si>
  <si>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</si>
  <si>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</si>
  <si>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</si>
  <si>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</si>
  <si>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</si>
  <si>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</si>
  <si>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</si>
  <si>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</si>
  <si>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</si>
  <si>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</si>
  <si>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</si>
  <si>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</si>
  <si>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</si>
  <si>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</si>
  <si>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</si>
  <si>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</si>
  <si>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</si>
  <si>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</si>
  <si>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</si>
  <si>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</si>
  <si>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</si>
  <si>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</si>
  <si>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</si>
  <si>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</si>
  <si>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</si>
  <si>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</si>
  <si>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</si>
  <si>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</si>
  <si>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</si>
  <si>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</si>
  <si>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</si>
  <si>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</si>
  <si>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</si>
  <si>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</si>
  <si>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</si>
  <si>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</si>
  <si>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</si>
  <si>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</si>
  <si>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</si>
  <si>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</si>
  <si>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</si>
  <si>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</si>
  <si>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</si>
  <si>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</si>
  <si>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</si>
  <si>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</si>
  <si>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</si>
  <si>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</si>
  <si>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</si>
  <si>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</si>
  <si>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</si>
  <si>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</si>
  <si>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</si>
  <si>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</si>
  <si>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</si>
  <si>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</si>
  <si>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</si>
  <si>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</si>
  <si>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</si>
  <si>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</si>
  <si>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</si>
  <si>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</si>
  <si>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</si>
  <si>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</si>
  <si>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</si>
  <si>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</si>
  <si>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</si>
  <si>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</si>
  <si>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</si>
  <si>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</si>
  <si>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</si>
  <si>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</si>
  <si>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</si>
  <si>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</si>
  <si>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</si>
  <si>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</si>
  <si>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</si>
  <si>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</si>
  <si>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</si>
  <si>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</si>
  <si>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</si>
  <si>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</si>
  <si>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</si>
  <si>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</si>
  <si>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</si>
  <si>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</si>
  <si>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</si>
  <si>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</si>
  <si>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</si>
  <si>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</si>
  <si>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</si>
  <si>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</si>
  <si>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</si>
  <si>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</si>
  <si>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</si>
  <si>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</si>
  <si>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</si>
  <si>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</si>
  <si>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</si>
  <si>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</si>
  <si>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</si>
  <si>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</si>
  <si>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</si>
  <si>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</si>
  <si>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</si>
  <si>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</si>
  <si>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</si>
  <si>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</si>
  <si>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</si>
  <si>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</si>
  <si>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</si>
  <si>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</si>
  <si>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</si>
  <si>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</si>
  <si>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</si>
  <si>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</si>
  <si>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</si>
  <si>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</si>
  <si>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</si>
  <si>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</si>
  <si>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</si>
  <si>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</si>
  <si>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</si>
  <si>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</si>
  <si>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</si>
  <si>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</si>
  <si>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</si>
  <si>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</si>
  <si>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</si>
  <si>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</si>
  <si>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</si>
  <si>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</si>
  <si>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</si>
  <si>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</si>
  <si>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</si>
  <si>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</si>
  <si>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</si>
  <si>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</si>
  <si>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</si>
  <si>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</si>
  <si>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</si>
  <si>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</si>
  <si>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</si>
  <si>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</si>
  <si>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</si>
  <si>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</si>
  <si>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</si>
  <si>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</si>
  <si>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</si>
  <si>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</si>
  <si>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</si>
  <si>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</si>
  <si>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</si>
  <si>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</si>
  <si>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</si>
  <si>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</si>
  <si>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</si>
  <si>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</si>
  <si>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</si>
  <si>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</si>
  <si>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</si>
  <si>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</si>
  <si>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</si>
  <si>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</si>
  <si>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</si>
  <si>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</si>
  <si>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</si>
  <si>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</si>
  <si>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</si>
  <si>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</si>
  <si>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</si>
  <si>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</si>
  <si>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</si>
  <si>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</si>
  <si>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</si>
  <si>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</si>
  <si>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</si>
  <si>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</si>
  <si>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</si>
  <si>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</si>
  <si>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</si>
  <si>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</si>
  <si>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</si>
  <si>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</si>
  <si>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</si>
  <si>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</si>
  <si>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</si>
  <si>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</si>
  <si>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</si>
  <si>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</si>
  <si>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</si>
  <si>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</si>
  <si>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</si>
  <si>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</si>
  <si>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</si>
  <si>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</si>
  <si>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</si>
  <si>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</si>
  <si>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</si>
  <si>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</si>
  <si>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</si>
  <si>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</si>
  <si>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</si>
  <si>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</si>
  <si>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</si>
  <si>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</si>
  <si>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</si>
  <si>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</si>
  <si>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</si>
  <si>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</si>
  <si>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</si>
  <si>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</si>
  <si>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</si>
  <si>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</si>
  <si>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</si>
  <si>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</si>
  <si>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</si>
  <si>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</si>
  <si>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</si>
  <si>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</si>
  <si>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</si>
  <si>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</si>
  <si>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</si>
  <si>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</si>
  <si>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</si>
  <si>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</si>
  <si>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</si>
  <si>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</si>
  <si>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</si>
  <si>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</si>
  <si>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</si>
  <si>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</si>
  <si>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</si>
  <si>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</si>
  <si>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</si>
  <si>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</si>
  <si>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</si>
  <si>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</si>
  <si>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</si>
  <si>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</si>
  <si>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</si>
  <si>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</si>
  <si>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</si>
  <si>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</si>
  <si>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</si>
  <si>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</si>
  <si>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</si>
  <si>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</si>
  <si>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</si>
  <si>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</si>
  <si>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</si>
  <si>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</si>
  <si>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</si>
  <si>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</si>
  <si>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</si>
  <si>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</si>
  <si>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</si>
  <si>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</si>
  <si>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</si>
  <si>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</si>
  <si>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</si>
  <si>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</si>
  <si>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</si>
  <si>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</si>
  <si>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</si>
  <si>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</si>
  <si>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</si>
  <si>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</si>
  <si>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</si>
  <si>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</si>
  <si>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</si>
  <si>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</si>
  <si>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</si>
  <si>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</si>
  <si>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</si>
  <si>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</si>
  <si>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</si>
  <si>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</si>
  <si>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</si>
  <si>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</si>
  <si>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</si>
  <si>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</si>
  <si>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</si>
  <si>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</si>
  <si>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</si>
  <si>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</si>
  <si>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</si>
  <si>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</si>
  <si>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</si>
  <si>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</si>
  <si>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</si>
  <si>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</si>
  <si>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</si>
  <si>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</si>
  <si>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</si>
  <si>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</si>
  <si>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</si>
  <si>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</si>
  <si>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</si>
  <si>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</si>
  <si>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</si>
  <si>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</si>
  <si>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</si>
  <si>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</si>
  <si>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</si>
  <si>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</si>
  <si>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</si>
  <si>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</si>
  <si>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</si>
  <si>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</si>
  <si>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</si>
  <si>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</si>
  <si>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</si>
  <si>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</si>
  <si>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</si>
  <si>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</si>
  <si>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</si>
  <si>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</si>
  <si>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</si>
  <si>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</si>
  <si>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</si>
  <si>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</si>
  <si>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</si>
  <si>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</si>
  <si>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</si>
  <si>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</si>
  <si>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</si>
  <si>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</si>
  <si>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</si>
  <si>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</si>
  <si>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</si>
  <si>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</si>
  <si>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</si>
  <si>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</si>
  <si>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</si>
  <si>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</si>
  <si>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</si>
  <si>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</si>
  <si>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</si>
  <si>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</si>
  <si>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</si>
  <si>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</si>
  <si>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</si>
  <si>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</si>
  <si>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</si>
  <si>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</si>
  <si>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</si>
  <si>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</si>
  <si>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</si>
  <si>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</si>
  <si>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</si>
  <si>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</si>
  <si>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</si>
  <si>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</si>
  <si>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</si>
  <si>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</si>
  <si>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</si>
  <si>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</si>
  <si>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</si>
  <si>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</si>
  <si>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</si>
  <si>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</si>
  <si>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</si>
  <si>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</si>
  <si>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</si>
  <si>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</si>
  <si>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</si>
  <si>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</si>
  <si>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</si>
  <si>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</si>
  <si>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</si>
  <si>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</si>
  <si>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</si>
  <si>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</si>
  <si>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</si>
  <si>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</si>
  <si>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</si>
  <si>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</si>
  <si>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</si>
  <si>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</si>
  <si>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</si>
  <si>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</si>
  <si>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</si>
  <si>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</si>
  <si>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</si>
  <si>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</si>
  <si>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</si>
  <si>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</si>
  <si>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</si>
  <si>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</si>
  <si>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</si>
  <si>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</si>
  <si>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</si>
  <si>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</si>
  <si>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</si>
  <si>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</si>
  <si>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</si>
  <si>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</si>
  <si>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</si>
  <si>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</si>
  <si>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</si>
  <si>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</si>
  <si>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</si>
  <si>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</si>
  <si>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</si>
  <si>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</si>
  <si>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</si>
  <si>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</si>
  <si>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</si>
  <si>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</si>
  <si>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</si>
  <si>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</si>
  <si>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</si>
  <si>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</si>
  <si>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</si>
  <si>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</si>
  <si>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</si>
  <si>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</si>
  <si>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</si>
  <si>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</si>
  <si>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</si>
  <si>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</si>
  <si>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</si>
  <si>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</si>
  <si>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</si>
  <si>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</si>
  <si>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</si>
  <si>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</si>
  <si>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</si>
  <si>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</si>
  <si>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</si>
  <si>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</si>
  <si>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</si>
  <si>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</si>
  <si>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</si>
  <si>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</si>
  <si>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</si>
  <si>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</si>
  <si>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</si>
  <si>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</si>
  <si>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</si>
  <si>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</si>
  <si>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</si>
  <si>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</si>
  <si>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</si>
  <si>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</si>
  <si>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</si>
  <si>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</si>
  <si>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</si>
  <si>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</si>
  <si>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</si>
  <si>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</si>
  <si>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</si>
  <si>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</si>
  <si>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</si>
  <si>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</si>
  <si>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</si>
  <si>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</si>
  <si>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</si>
  <si>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</si>
  <si>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</si>
  <si>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</si>
  <si>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</si>
  <si>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</si>
  <si>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</si>
  <si>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</si>
  <si>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</si>
  <si>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</si>
  <si>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</si>
  <si>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</si>
  <si>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</si>
  <si>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</si>
  <si>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</si>
  <si>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</si>
  <si>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</si>
  <si>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</si>
  <si>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</si>
  <si>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</si>
  <si>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</si>
  <si>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</si>
  <si>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</si>
  <si>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</si>
  <si>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</si>
  <si>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</si>
  <si>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</si>
  <si>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</si>
  <si>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</si>
  <si>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</si>
  <si>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</si>
  <si>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</si>
  <si>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</si>
  <si>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</si>
  <si>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</si>
  <si>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</si>
  <si>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</si>
  <si>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</si>
  <si>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</si>
  <si>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</si>
  <si>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</si>
  <si>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</si>
  <si>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</si>
  <si>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</si>
  <si>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</si>
  <si>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</si>
  <si>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</si>
  <si>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</si>
  <si>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</si>
  <si>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</si>
  <si>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</si>
  <si>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</si>
  <si>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</si>
  <si>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</si>
  <si>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</si>
  <si>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</si>
  <si>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</si>
  <si>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</si>
  <si>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</si>
  <si>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</si>
  <si>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</si>
  <si>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</si>
  <si>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</si>
  <si>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</si>
  <si>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</si>
  <si>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</si>
  <si>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</si>
  <si>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</si>
  <si>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</si>
  <si>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</si>
  <si>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</si>
  <si>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</si>
  <si>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</si>
  <si>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</si>
  <si>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</si>
  <si>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</si>
  <si>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</si>
  <si>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</si>
  <si>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</si>
  <si>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</si>
  <si>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</si>
  <si>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</si>
  <si>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</si>
  <si>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</si>
  <si>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</si>
  <si>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</si>
  <si>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</si>
  <si>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</si>
  <si>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</si>
  <si>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</si>
  <si>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</si>
  <si>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</si>
  <si>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</si>
  <si>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</si>
  <si>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</si>
  <si>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</si>
  <si>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</si>
  <si>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</si>
  <si>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</si>
  <si>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</si>
  <si>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</si>
  <si>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</si>
  <si>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</si>
  <si>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</si>
  <si>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</si>
  <si>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</si>
  <si>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</si>
  <si>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</si>
  <si>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</si>
  <si>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</si>
  <si>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</si>
  <si>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</si>
  <si>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</si>
  <si>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</si>
  <si>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</si>
  <si>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</si>
  <si>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</si>
  <si>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</si>
  <si>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</si>
  <si>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</si>
  <si>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</si>
  <si>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</si>
  <si>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</si>
  <si>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</si>
  <si>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</si>
  <si>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</si>
  <si>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</si>
  <si>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</si>
  <si>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</si>
  <si>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</si>
  <si>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</si>
  <si>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</si>
  <si>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</si>
  <si>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</si>
  <si>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</si>
  <si>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</si>
  <si>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</si>
  <si>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</si>
  <si>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</si>
  <si>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</si>
  <si>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</si>
  <si>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</si>
  <si>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</si>
  <si>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</si>
  <si>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</si>
  <si>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</si>
  <si>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</si>
  <si>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</si>
  <si>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</si>
  <si>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</si>
  <si>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</si>
  <si>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</si>
  <si>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</si>
  <si>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</si>
  <si>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</si>
  <si>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</si>
  <si>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</si>
  <si>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</si>
  <si>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</si>
  <si>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</si>
  <si>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</si>
  <si>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</si>
  <si>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</si>
  <si>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</si>
  <si>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</si>
  <si>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</si>
  <si>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</si>
  <si>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</si>
  <si>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</si>
  <si>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</si>
  <si>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</si>
  <si>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</si>
  <si>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</si>
  <si>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</si>
  <si>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</si>
  <si>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</si>
  <si>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</si>
  <si>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</si>
  <si>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</si>
  <si>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</si>
  <si>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</si>
  <si>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</si>
  <si>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</si>
  <si>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</si>
  <si>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</si>
  <si>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</si>
  <si>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</si>
  <si>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</si>
  <si>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</si>
  <si>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</si>
  <si>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</si>
  <si>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</si>
  <si>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</si>
  <si>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</si>
  <si>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</si>
  <si>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</si>
  <si>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</si>
  <si>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</si>
  <si>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</si>
  <si>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</si>
  <si>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</si>
  <si>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</si>
  <si>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</si>
  <si>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</si>
  <si>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</si>
  <si>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</si>
  <si>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</si>
  <si>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</si>
  <si>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</si>
  <si>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</si>
  <si>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</si>
  <si>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</si>
  <si>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</si>
  <si>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</si>
  <si>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</si>
  <si>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</si>
  <si>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</si>
  <si>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</si>
  <si>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</si>
  <si>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</si>
  <si>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</si>
  <si>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</si>
  <si>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</si>
  <si>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</si>
  <si>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</si>
  <si>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</si>
  <si>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</si>
  <si>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</si>
  <si>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</si>
  <si>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</si>
  <si>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</si>
  <si>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</si>
  <si>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</si>
  <si>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</si>
  <si>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</si>
  <si>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</si>
  <si>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</si>
  <si>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</si>
  <si>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</si>
  <si>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</si>
  <si>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</si>
  <si>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</si>
  <si>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</si>
  <si>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</si>
  <si>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</si>
  <si>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</si>
  <si>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</si>
  <si>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</si>
  <si>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</si>
  <si>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</si>
  <si>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</si>
  <si>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</si>
  <si>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</si>
  <si>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</si>
  <si>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</si>
  <si>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</si>
  <si>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</si>
  <si>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</si>
  <si>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</si>
  <si>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</si>
  <si>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</si>
  <si>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</si>
  <si>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</si>
  <si>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</si>
  <si>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</si>
  <si>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</si>
  <si>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</si>
  <si>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</si>
  <si>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</si>
  <si>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</si>
  <si>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</si>
  <si>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</si>
  <si>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</si>
  <si>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</si>
  <si>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</si>
  <si>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</si>
  <si>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</si>
  <si>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</si>
  <si>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</si>
  <si>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</si>
  <si>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</si>
  <si>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</si>
  <si>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</si>
  <si>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</si>
  <si>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</si>
  <si>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</si>
  <si>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</si>
  <si>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</si>
  <si>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</si>
  <si>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</si>
  <si>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</si>
  <si>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</si>
  <si>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</si>
  <si>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</si>
  <si>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</si>
  <si>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</si>
  <si>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</si>
  <si>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</si>
  <si>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</si>
  <si>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</si>
  <si>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</si>
  <si>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</si>
  <si>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</si>
  <si>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</si>
  <si>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</si>
  <si>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</si>
  <si>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</si>
  <si>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</si>
  <si>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</si>
  <si>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</si>
  <si>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</si>
  <si>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</si>
  <si>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</si>
  <si>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</si>
  <si>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</si>
  <si>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</si>
  <si>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</si>
  <si>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</si>
  <si>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</si>
  <si>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</si>
  <si>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</si>
  <si>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</si>
  <si>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</si>
  <si>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</si>
  <si>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</si>
  <si>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</si>
  <si>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</si>
  <si>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</si>
  <si>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</si>
  <si>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</si>
  <si>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</si>
  <si>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</si>
  <si>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</si>
  <si>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</si>
  <si>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</si>
  <si>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</si>
  <si>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</si>
  <si>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</si>
  <si>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</si>
  <si>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</si>
  <si>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</si>
  <si>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</si>
  <si>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</si>
  <si>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</si>
  <si>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</si>
  <si>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</si>
  <si>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</si>
  <si>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</si>
  <si>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</si>
  <si>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</si>
  <si>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</si>
  <si>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</si>
  <si>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</si>
  <si>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</si>
  <si>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</si>
  <si>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</si>
  <si>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</si>
  <si>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</si>
  <si>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</si>
  <si>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</si>
  <si>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</si>
  <si>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</si>
  <si>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</si>
  <si>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</si>
  <si>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</si>
  <si>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</si>
  <si>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</si>
  <si>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</si>
  <si>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</si>
  <si>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</si>
  <si>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</si>
  <si>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</si>
  <si>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</si>
  <si>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</si>
  <si>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</si>
  <si>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</si>
  <si>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</si>
  <si>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</si>
  <si>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</si>
  <si>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</si>
  <si>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</si>
  <si>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</si>
  <si>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</si>
  <si>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</si>
  <si>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</si>
  <si>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</si>
  <si>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</si>
  <si>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</si>
  <si>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</si>
  <si>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</si>
  <si>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</si>
  <si>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</si>
  <si>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</si>
  <si>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</si>
  <si>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</si>
  <si>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</si>
  <si>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</si>
  <si>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</si>
  <si>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</si>
  <si>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</si>
  <si>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</si>
  <si>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</si>
  <si>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</si>
  <si>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</si>
  <si>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</si>
  <si>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</si>
  <si>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</si>
  <si>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</si>
  <si>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</si>
  <si>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</si>
  <si>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</si>
  <si>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</si>
  <si>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</si>
  <si>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</si>
  <si>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</si>
  <si>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</si>
  <si>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</si>
  <si>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</si>
  <si>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</si>
  <si>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</si>
  <si>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</si>
  <si>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</si>
  <si>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</si>
  <si>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</si>
  <si>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</si>
  <si>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</si>
  <si>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</si>
  <si>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</si>
  <si>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</si>
  <si>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</si>
  <si>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</si>
  <si>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</si>
  <si>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</si>
  <si>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</si>
  <si>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</si>
  <si>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</si>
  <si>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</si>
  <si>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</si>
  <si>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</si>
  <si>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</si>
  <si>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</si>
  <si>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</si>
  <si>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</si>
  <si>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</si>
  <si>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</si>
  <si>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</si>
  <si>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</si>
  <si>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</si>
  <si>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</si>
  <si>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</si>
  <si>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</si>
  <si>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</si>
  <si>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</si>
  <si>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</si>
  <si>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</si>
  <si>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</si>
  <si>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</si>
  <si>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</si>
  <si>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</si>
  <si>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</si>
  <si>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</si>
  <si>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</si>
  <si>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</si>
  <si>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</si>
  <si>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</si>
  <si>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</si>
  <si>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</si>
  <si>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</si>
  <si>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</si>
  <si>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</si>
  <si>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</si>
  <si>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</si>
  <si>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</si>
  <si>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</si>
  <si>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</si>
  <si>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</si>
  <si>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</si>
  <si>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</si>
  <si>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</si>
  <si>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</si>
  <si>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</si>
  <si>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</si>
  <si>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</si>
  <si>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</si>
  <si>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</si>
  <si>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</si>
  <si>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</si>
  <si>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</si>
  <si>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</si>
  <si>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</si>
  <si>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</si>
  <si>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</si>
  <si>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</si>
  <si>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</si>
  <si>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</si>
  <si>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</si>
  <si>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</si>
  <si>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</si>
  <si>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</si>
  <si>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</si>
  <si>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</si>
  <si>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</si>
  <si>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</si>
  <si>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</si>
  <si>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</si>
  <si>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</si>
  <si>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</si>
  <si>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</si>
  <si>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</si>
  <si>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</si>
  <si>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</si>
  <si>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</si>
  <si>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</si>
  <si>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</si>
  <si>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</si>
  <si>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</si>
  <si>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</si>
  <si>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</si>
  <si>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</si>
  <si>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</si>
  <si>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</si>
  <si>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</si>
  <si>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</si>
  <si>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</si>
  <si>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</si>
  <si>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</si>
  <si>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</si>
  <si>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</si>
  <si>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</si>
  <si>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</si>
  <si>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</si>
  <si>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</si>
  <si>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</si>
  <si>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</si>
  <si>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</si>
  <si>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</si>
  <si>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</si>
  <si>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</si>
  <si>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</si>
  <si>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</si>
  <si>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</si>
  <si>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</si>
  <si>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</si>
  <si>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</si>
  <si>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</si>
  <si>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</si>
  <si>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</si>
  <si>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</si>
  <si>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</si>
  <si>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</si>
  <si>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</si>
  <si>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</si>
  <si>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</si>
  <si>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</si>
  <si>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</si>
  <si>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</si>
  <si>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</si>
  <si>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</si>
  <si>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</si>
  <si>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</si>
  <si>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</si>
  <si>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</si>
  <si>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</si>
  <si>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</si>
  <si>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</si>
  <si>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</si>
  <si>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</si>
  <si>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</si>
  <si>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</si>
  <si>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</si>
  <si>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</si>
  <si>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</si>
  <si>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</si>
  <si>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</si>
  <si>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</si>
  <si>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</si>
  <si>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</si>
  <si>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</si>
  <si>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</si>
  <si>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</si>
  <si>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</si>
  <si>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</si>
  <si>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</si>
  <si>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</si>
  <si>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</si>
  <si>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</si>
  <si>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</si>
  <si>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</si>
  <si>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</si>
  <si>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</si>
  <si>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</si>
  <si>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</si>
  <si>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</si>
  <si>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</si>
  <si>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</si>
  <si>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</si>
  <si>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</si>
  <si>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</si>
  <si>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</si>
  <si>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</si>
  <si>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</si>
  <si>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</si>
  <si>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</si>
  <si>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</si>
  <si>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</si>
  <si>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</si>
  <si>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</si>
  <si>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</si>
  <si>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</si>
  <si>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</si>
  <si>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</si>
  <si>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</si>
  <si>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</si>
  <si>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</si>
  <si>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</si>
  <si>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</si>
  <si>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</si>
  <si>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</si>
  <si>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</si>
  <si>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</si>
  <si>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</si>
  <si>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</si>
  <si>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</si>
  <si>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</si>
  <si>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</si>
  <si>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</si>
  <si>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</si>
  <si>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</si>
  <si>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</si>
  <si>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</si>
  <si>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</si>
  <si>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</si>
  <si>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</si>
  <si>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</si>
  <si>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</si>
  <si>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</si>
  <si>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</si>
  <si>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</si>
  <si>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</si>
  <si>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</si>
  <si>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</si>
  <si>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</si>
  <si>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</si>
  <si>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</si>
  <si>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</si>
  <si>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</si>
  <si>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</si>
  <si>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</si>
  <si>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</si>
  <si>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</si>
  <si>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</si>
  <si>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</si>
  <si>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</si>
  <si>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</si>
  <si>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</si>
  <si>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</si>
  <si>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</si>
  <si>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</si>
  <si>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</si>
  <si>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</si>
  <si>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</si>
  <si>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</si>
  <si>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</si>
  <si>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</si>
  <si>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</si>
  <si>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</si>
  <si>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</si>
  <si>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</si>
  <si>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</si>
  <si>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</si>
  <si>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</si>
  <si>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</si>
  <si>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</si>
  <si>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</si>
  <si>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</si>
  <si>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</si>
  <si>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</si>
  <si>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</si>
  <si>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</si>
  <si>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</si>
  <si>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</si>
  <si>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</si>
  <si>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</si>
  <si>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</si>
  <si>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</si>
  <si>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</si>
  <si>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</si>
  <si>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</si>
  <si>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</si>
  <si>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</si>
  <si>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</si>
  <si>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</si>
  <si>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</si>
  <si>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</si>
  <si>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</si>
  <si>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</si>
  <si>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</si>
  <si>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</si>
  <si>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</si>
  <si>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</si>
  <si>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</si>
  <si>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</si>
  <si>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</si>
  <si>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</si>
  <si>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</si>
  <si>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</si>
  <si>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</si>
  <si>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</si>
  <si>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</si>
  <si>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</si>
  <si>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</si>
  <si>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</si>
  <si>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</si>
  <si>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</si>
  <si>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</si>
  <si>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</si>
  <si>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</si>
  <si>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</si>
  <si>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</si>
  <si>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</si>
  <si>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</si>
  <si>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</si>
  <si>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</si>
  <si>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</si>
  <si>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</si>
  <si>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</si>
  <si>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</si>
  <si>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</si>
  <si>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</si>
  <si>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</si>
  <si>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</si>
  <si>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</si>
  <si>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</si>
  <si>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</si>
  <si>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</si>
  <si>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</si>
  <si>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</si>
  <si>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</si>
  <si>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</si>
  <si>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</si>
  <si>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</si>
  <si>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</si>
  <si>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</si>
  <si>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</si>
  <si>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</si>
  <si>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</si>
  <si>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</si>
  <si>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</si>
  <si>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</si>
  <si>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</si>
  <si>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</si>
  <si>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</si>
  <si>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</si>
  <si>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</si>
  <si>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</si>
  <si>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</si>
  <si>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</si>
  <si>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</si>
  <si>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</si>
  <si>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</si>
  <si>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</si>
  <si>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</si>
  <si>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</si>
  <si>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</si>
  <si>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</si>
  <si>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</si>
  <si>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</si>
  <si>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</si>
  <si>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</si>
  <si>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</si>
  <si>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</si>
  <si>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</si>
  <si>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</si>
  <si>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</si>
  <si>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</si>
  <si>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</si>
  <si>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</si>
  <si>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</si>
  <si>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</si>
  <si>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</si>
  <si>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</si>
  <si>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</si>
  <si>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</si>
  <si>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</si>
  <si>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</si>
  <si>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</si>
  <si>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</si>
  <si>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</si>
  <si>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</si>
  <si>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</si>
  <si>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</si>
  <si>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</si>
  <si>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</si>
  <si>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</si>
  <si>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</si>
  <si>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</si>
  <si>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</si>
  <si>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</si>
  <si>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</si>
  <si>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</si>
  <si>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</si>
  <si>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</si>
  <si>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</si>
  <si>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</si>
  <si>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</si>
  <si>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</si>
  <si>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</si>
  <si>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</si>
  <si>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</si>
  <si>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</si>
  <si>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</si>
  <si>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</si>
  <si>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</si>
  <si>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</si>
  <si>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</si>
  <si>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</si>
  <si>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</si>
  <si>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</si>
  <si>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</si>
  <si>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</si>
  <si>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</si>
  <si>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</si>
  <si>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</si>
  <si>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</si>
  <si>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</si>
  <si>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</si>
  <si>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</si>
  <si>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</si>
  <si>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</si>
  <si>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</si>
  <si>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</si>
  <si>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</si>
  <si>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</si>
  <si>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</si>
  <si>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</si>
  <si>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</si>
  <si>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</si>
  <si>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</si>
  <si>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</si>
  <si>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</si>
  <si>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</si>
  <si>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</si>
  <si>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</si>
  <si>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</si>
  <si>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</si>
  <si>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</si>
  <si>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</si>
  <si>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</si>
  <si>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</si>
  <si>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</si>
  <si>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</si>
  <si>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</si>
  <si>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</si>
  <si>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</si>
  <si>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</si>
  <si>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</si>
  <si>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</si>
  <si>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</si>
  <si>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</si>
  <si>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</si>
  <si>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</si>
  <si>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</si>
  <si>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</si>
  <si>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</si>
  <si>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</si>
  <si>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</si>
  <si>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</si>
  <si>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</si>
  <si>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</si>
  <si>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</si>
  <si>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</si>
  <si>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</si>
  <si>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</si>
  <si>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</si>
  <si>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</si>
  <si>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</si>
  <si>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</si>
  <si>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</si>
  <si>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</si>
  <si>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</si>
  <si>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</si>
  <si>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</si>
  <si>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</si>
  <si>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</si>
  <si>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</si>
  <si>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</si>
  <si>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</si>
  <si>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</si>
  <si>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</si>
  <si>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</si>
  <si>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</si>
  <si>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</si>
  <si>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</si>
  <si>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</si>
  <si>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</si>
  <si>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</si>
  <si>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</si>
  <si>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</si>
  <si>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</si>
  <si>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</si>
  <si>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</si>
  <si>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</si>
  <si>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</si>
  <si>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</si>
  <si>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</si>
  <si>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</si>
  <si>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</si>
  <si>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</si>
  <si>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</si>
  <si>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</si>
  <si>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</si>
  <si>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</si>
  <si>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</si>
  <si>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</si>
  <si>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</si>
  <si>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</si>
  <si>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</si>
  <si>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</si>
  <si>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</si>
  <si>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</si>
  <si>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</si>
  <si>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</si>
  <si>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</si>
  <si>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</si>
  <si>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</si>
  <si>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</si>
  <si>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</si>
  <si>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</si>
  <si>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</si>
  <si>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</si>
  <si>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</si>
  <si>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</si>
  <si>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</si>
  <si>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</si>
  <si>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</si>
  <si>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</si>
  <si>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</si>
  <si>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</si>
  <si>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</si>
  <si>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</si>
  <si>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</si>
  <si>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</si>
  <si>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</si>
  <si>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</si>
  <si>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</si>
  <si>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</si>
  <si>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</si>
  <si>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</si>
  <si>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</si>
  <si>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</si>
  <si>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</si>
  <si>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</si>
  <si>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</si>
  <si>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</si>
  <si>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</si>
  <si>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</si>
  <si>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</si>
  <si>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</si>
  <si>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</si>
  <si>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</si>
  <si>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</si>
  <si>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</si>
  <si>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</si>
  <si>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</si>
  <si>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</si>
  <si>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</si>
  <si>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</si>
  <si>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</si>
  <si>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</si>
  <si>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</si>
  <si>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</si>
  <si>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</si>
  <si>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</si>
  <si>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</si>
  <si>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</si>
  <si>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</si>
  <si>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</si>
  <si>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</si>
  <si>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</si>
  <si>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</si>
  <si>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</si>
  <si>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</si>
  <si>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</si>
  <si>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</si>
  <si>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</si>
  <si>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</si>
  <si>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</si>
  <si>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</si>
  <si>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</si>
  <si>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</si>
  <si>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</si>
  <si>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</si>
  <si>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</si>
  <si>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</si>
  <si>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</si>
  <si>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</si>
  <si>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</si>
  <si>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</si>
  <si>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</si>
  <si>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</si>
  <si>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</si>
  <si>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</si>
  <si>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</si>
  <si>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</si>
  <si>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</si>
  <si>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</si>
  <si>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</si>
  <si>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</si>
  <si>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</si>
  <si>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</si>
  <si>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</si>
  <si>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</si>
  <si>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</si>
  <si>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</si>
  <si>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</si>
  <si>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</si>
  <si>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</si>
  <si>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</si>
  <si>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</si>
  <si>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</si>
  <si>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</si>
  <si>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</si>
  <si>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</si>
  <si>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</si>
  <si>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</si>
  <si>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</si>
  <si>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</si>
  <si>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</si>
  <si>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</si>
  <si>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</si>
  <si>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</si>
  <si>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</si>
  <si>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</si>
  <si>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</si>
  <si>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</si>
  <si>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</si>
  <si>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</si>
  <si>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</si>
  <si>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</si>
  <si>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</si>
  <si>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</si>
  <si>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</si>
  <si>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</si>
  <si>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</si>
  <si>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</si>
  <si>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</si>
  <si>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</si>
  <si>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</si>
  <si>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</si>
  <si>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</si>
  <si>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</si>
  <si>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</si>
  <si>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</si>
  <si>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</si>
  <si>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</si>
  <si>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</si>
  <si>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</si>
  <si>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</si>
  <si>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</si>
  <si>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</si>
  <si>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</si>
  <si>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</si>
  <si>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</si>
  <si>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</si>
  <si>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</si>
  <si>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</si>
  <si>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</si>
  <si>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</si>
  <si>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</si>
  <si>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</si>
  <si>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</si>
  <si>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</si>
  <si>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</si>
  <si>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</si>
  <si>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</si>
  <si>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</si>
  <si>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</si>
  <si>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</si>
  <si>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</si>
  <si>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</si>
  <si>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</si>
  <si>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</si>
  <si>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</si>
  <si>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</si>
  <si>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</si>
  <si>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</si>
  <si>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</si>
  <si>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</si>
  <si>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</si>
  <si>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</si>
  <si>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</si>
  <si>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</si>
  <si>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</si>
  <si>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</si>
  <si>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</si>
  <si>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</si>
  <si>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</si>
  <si>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</si>
  <si>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</si>
  <si>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</si>
  <si>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</si>
  <si>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</si>
  <si>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</si>
  <si>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</si>
  <si>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</si>
  <si>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</si>
  <si>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</si>
  <si>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</si>
  <si>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</si>
  <si>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</si>
  <si>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</si>
  <si>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</si>
  <si>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</si>
  <si>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</si>
  <si>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</si>
  <si>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</si>
  <si>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</si>
  <si>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</si>
  <si>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</si>
  <si>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</si>
  <si>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</si>
  <si>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</si>
  <si>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</si>
  <si>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</si>
  <si>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</si>
  <si>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</si>
  <si>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</si>
  <si>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</si>
  <si>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</si>
  <si>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</si>
  <si>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</si>
  <si>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</si>
  <si>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</si>
  <si>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</si>
  <si>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</si>
  <si>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</si>
  <si>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</si>
  <si>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</si>
  <si>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</si>
  <si>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</si>
  <si>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</si>
  <si>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</si>
  <si>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</si>
  <si>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</si>
  <si>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</si>
  <si>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</si>
  <si>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</si>
  <si>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</si>
  <si>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</si>
  <si>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</si>
  <si>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</si>
  <si>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</si>
  <si>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</si>
  <si>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</si>
  <si>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</si>
  <si>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</si>
  <si>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</si>
  <si>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</si>
  <si>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</si>
  <si>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</si>
  <si>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</si>
  <si>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</si>
  <si>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</si>
  <si>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</si>
  <si>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</si>
  <si>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</si>
  <si>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</si>
  <si>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</si>
  <si>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</si>
  <si>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</si>
  <si>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</si>
  <si>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</si>
  <si>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</si>
  <si>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</si>
  <si>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</si>
  <si>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</si>
  <si>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</si>
  <si>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</si>
  <si>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</si>
  <si>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</si>
  <si>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</si>
  <si>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</si>
  <si>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</si>
  <si>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</si>
  <si>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</si>
  <si>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</si>
  <si>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</si>
  <si>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</si>
  <si>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</si>
  <si>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</si>
  <si>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</si>
  <si>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</si>
  <si>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</si>
  <si>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</si>
  <si>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</si>
  <si>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</si>
  <si>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</si>
  <si>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</si>
  <si>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</si>
  <si>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</si>
  <si>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</si>
  <si>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</si>
  <si>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</si>
  <si>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</si>
  <si>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</si>
  <si>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</si>
  <si>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</si>
  <si>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</si>
  <si>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</si>
  <si>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</si>
  <si>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</si>
  <si>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</si>
  <si>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</si>
  <si>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</si>
  <si>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</si>
  <si>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</si>
  <si>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</si>
  <si>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</si>
  <si>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</si>
  <si>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</si>
  <si>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</si>
  <si>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</si>
  <si>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</si>
  <si>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</si>
  <si>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</si>
  <si>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</si>
  <si>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</si>
  <si>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</si>
  <si>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</si>
  <si>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</si>
  <si>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</si>
  <si>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</si>
  <si>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</si>
  <si>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</si>
  <si>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</si>
  <si>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</si>
  <si>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</si>
  <si>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</si>
  <si>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</si>
  <si>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</si>
  <si>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</si>
  <si>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</si>
  <si>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</si>
  <si>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</si>
  <si>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</si>
  <si>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</si>
  <si>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</si>
  <si>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</si>
  <si>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</si>
  <si>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</si>
  <si>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</si>
  <si>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</si>
  <si>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</si>
  <si>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</si>
  <si>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</si>
  <si>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</si>
  <si>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</si>
  <si>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</si>
  <si>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</si>
  <si>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</si>
  <si>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</si>
  <si>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</si>
  <si>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</si>
  <si>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</si>
  <si>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</si>
  <si>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</si>
  <si>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</si>
  <si>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</si>
  <si>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</si>
  <si>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</si>
  <si>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</si>
  <si>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</si>
  <si>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</si>
  <si>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</si>
  <si>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</si>
  <si>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</si>
  <si>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</si>
  <si>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</si>
  <si>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</si>
  <si>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</si>
  <si>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</si>
  <si>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</si>
  <si>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</si>
  <si>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</si>
  <si>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</si>
  <si>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</si>
  <si>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</si>
  <si>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</si>
  <si>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</si>
  <si>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</si>
  <si>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</si>
  <si>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</si>
  <si>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</si>
  <si>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</si>
  <si>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</si>
  <si>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</si>
  <si>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</si>
  <si>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</si>
  <si>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</si>
  <si>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</si>
  <si>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</si>
  <si>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</si>
  <si>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</si>
  <si>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</si>
  <si>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</si>
  <si>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</si>
  <si>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</si>
  <si>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</si>
  <si>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</si>
  <si>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</si>
  <si>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</si>
  <si>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</si>
  <si>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</si>
  <si>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</si>
  <si>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</si>
  <si>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</si>
  <si>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</si>
  <si>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</si>
  <si>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</si>
  <si>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</si>
  <si>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</si>
  <si>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</si>
  <si>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</si>
  <si>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</si>
  <si>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</si>
  <si>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</si>
  <si>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</si>
  <si>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</si>
  <si>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</si>
  <si>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</si>
  <si>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</si>
  <si>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</si>
  <si>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</si>
  <si>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</si>
  <si>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</si>
  <si>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</si>
  <si>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</si>
  <si>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</si>
  <si>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</si>
  <si>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</si>
  <si>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</si>
  <si>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</si>
  <si>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</si>
  <si>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</si>
  <si>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</si>
  <si>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</si>
  <si>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</si>
  <si>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</si>
  <si>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</si>
  <si>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</si>
  <si>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</si>
  <si>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</si>
  <si>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</si>
  <si>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</si>
  <si>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</si>
  <si>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</si>
  <si>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</si>
  <si>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</si>
  <si>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</si>
  <si>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</si>
  <si>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</si>
  <si>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</si>
  <si>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</si>
  <si>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</si>
  <si>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</si>
  <si>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</si>
  <si>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</si>
  <si>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</si>
  <si>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</si>
  <si>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</si>
  <si>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</si>
  <si>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</si>
  <si>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</si>
  <si>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</si>
  <si>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</si>
  <si>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</si>
  <si>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</si>
  <si>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</si>
  <si>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</si>
  <si>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</si>
  <si>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</si>
  <si>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</si>
  <si>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</si>
  <si>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</si>
  <si>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</si>
  <si>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</si>
  <si>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</si>
  <si>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</si>
  <si>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</si>
  <si>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</si>
  <si>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</si>
  <si>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</si>
  <si>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</si>
  <si>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</si>
  <si>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</si>
  <si>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</si>
  <si>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</si>
  <si>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</si>
  <si>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</si>
  <si>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</si>
  <si>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</si>
  <si>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</si>
  <si>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</si>
  <si>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</si>
  <si>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</si>
  <si>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</si>
  <si>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</si>
  <si>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</si>
  <si>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</si>
  <si>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</si>
  <si>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</si>
  <si>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</si>
  <si>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</si>
  <si>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</si>
  <si>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</si>
  <si>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</si>
  <si>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</si>
  <si>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</si>
  <si>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</si>
  <si>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</si>
  <si>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</si>
  <si>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</si>
  <si>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</si>
  <si>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</si>
  <si>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</si>
  <si>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</si>
  <si>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</si>
  <si>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</si>
  <si>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</si>
  <si>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</si>
  <si>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</si>
  <si>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</si>
  <si>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</si>
  <si>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</si>
  <si>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</si>
  <si>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</si>
  <si>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</si>
  <si>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</si>
  <si>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</si>
  <si>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</si>
  <si>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</si>
  <si>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</si>
  <si>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</si>
  <si>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</si>
  <si>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</si>
  <si>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</si>
  <si>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</si>
  <si>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</si>
  <si>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</si>
  <si>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</si>
  <si>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</si>
  <si>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</si>
  <si>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</si>
  <si>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</si>
  <si>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</si>
  <si>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</si>
  <si>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</si>
  <si>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</si>
  <si>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</si>
  <si>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</si>
  <si>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</si>
  <si>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</si>
  <si>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</si>
  <si>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</si>
  <si>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</si>
  <si>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</si>
  <si>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</si>
  <si>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</si>
  <si>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</si>
  <si>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</si>
  <si>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</si>
  <si>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</si>
  <si>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</si>
  <si>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</si>
  <si>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</si>
  <si>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</si>
  <si>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</si>
  <si>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</si>
  <si>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</si>
  <si>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</si>
  <si>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</si>
  <si>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</si>
  <si>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</si>
  <si>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</si>
  <si>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</si>
  <si>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</si>
  <si>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</si>
  <si>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</si>
  <si>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</si>
  <si>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</si>
  <si>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</si>
  <si>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</si>
  <si>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</si>
  <si>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</si>
  <si>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</si>
  <si>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</si>
  <si>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</si>
  <si>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</si>
  <si>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</si>
  <si>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</si>
  <si>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</si>
  <si>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</si>
  <si>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</si>
  <si>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</si>
  <si>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</si>
  <si>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</si>
  <si>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</si>
  <si>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</si>
  <si>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</si>
  <si>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</si>
  <si>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</si>
  <si>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</si>
  <si>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</si>
  <si>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</si>
  <si>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</si>
  <si>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</si>
  <si>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</si>
  <si>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</si>
  <si>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</si>
  <si>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</si>
  <si>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</si>
  <si>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</si>
  <si>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</si>
  <si>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</si>
  <si>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</si>
  <si>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</si>
  <si>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</si>
  <si>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</si>
  <si>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</si>
  <si>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</si>
  <si>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</si>
  <si>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</si>
  <si>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</si>
  <si>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</si>
  <si>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</si>
  <si>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</si>
  <si>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</si>
  <si>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</si>
  <si>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</si>
  <si>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</si>
  <si>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</si>
  <si>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</si>
  <si>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</si>
  <si>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</si>
  <si>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</si>
  <si>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</si>
  <si>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</si>
  <si>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</si>
  <si>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</si>
  <si>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</si>
  <si>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</si>
  <si>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</si>
  <si>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</si>
  <si>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</si>
  <si>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</si>
  <si>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</si>
  <si>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</si>
  <si>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</si>
  <si>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</si>
  <si>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</si>
  <si>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</si>
  <si>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</si>
  <si>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</si>
  <si>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</si>
  <si>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</si>
  <si>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</si>
  <si>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</si>
  <si>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</si>
  <si>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</si>
  <si>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</si>
  <si>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</si>
  <si>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</si>
  <si>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</si>
  <si>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</si>
  <si>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</si>
  <si>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</si>
  <si>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</si>
  <si>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</si>
  <si>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</si>
  <si>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</si>
  <si>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</si>
  <si>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</si>
  <si>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</si>
  <si>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</si>
  <si>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</si>
  <si>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</si>
  <si>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</si>
  <si>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</si>
  <si>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</si>
  <si>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</si>
  <si>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</si>
  <si>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</si>
  <si>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</si>
  <si>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</si>
  <si>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</si>
  <si>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</si>
  <si>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</si>
  <si>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</si>
  <si>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</si>
  <si>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</si>
  <si>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</si>
  <si>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</si>
  <si>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</si>
  <si>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</si>
  <si>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</si>
  <si>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</si>
  <si>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</si>
  <si>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</si>
  <si>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</si>
  <si>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</si>
  <si>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</si>
  <si>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</si>
  <si>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</si>
  <si>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</si>
  <si>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</si>
  <si>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</si>
  <si>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</si>
  <si>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</si>
  <si>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</si>
  <si>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</si>
  <si>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</si>
  <si>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</si>
  <si>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</si>
  <si>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</si>
  <si>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</si>
  <si>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</si>
  <si>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</si>
  <si>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</si>
  <si>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</si>
  <si>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</si>
  <si>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</si>
  <si>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</si>
  <si>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</si>
  <si>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</si>
  <si>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</si>
  <si>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</si>
  <si>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</si>
  <si>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</si>
  <si>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</si>
  <si>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</si>
  <si>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</si>
  <si>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</si>
  <si>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</si>
  <si>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</si>
  <si>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</si>
  <si>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</si>
  <si>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</si>
  <si>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</si>
  <si>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</si>
  <si>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</si>
  <si>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</si>
  <si>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</si>
  <si>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</si>
  <si>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</si>
  <si>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</si>
  <si>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</si>
  <si>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</si>
  <si>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</si>
  <si>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</si>
  <si>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</si>
  <si>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</si>
  <si>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</si>
  <si>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</si>
  <si>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</si>
  <si>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</si>
  <si>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</si>
  <si>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</si>
  <si>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</si>
  <si>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</si>
  <si>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</si>
  <si>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</si>
  <si>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</si>
  <si>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</si>
  <si>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</si>
  <si>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</si>
  <si>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</si>
  <si>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</si>
  <si>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</si>
  <si>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</si>
  <si>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</si>
  <si>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</si>
  <si>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</si>
  <si>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</si>
  <si>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</si>
  <si>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</si>
  <si>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</si>
  <si>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</si>
  <si>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</si>
  <si>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</si>
  <si>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</si>
  <si>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</si>
  <si>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</si>
  <si>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</si>
  <si>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</si>
  <si>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</si>
  <si>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</si>
  <si>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</si>
  <si>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</si>
  <si>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</si>
  <si>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</si>
  <si>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</si>
  <si>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</si>
  <si>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</si>
  <si>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</si>
  <si>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</si>
  <si>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</si>
  <si>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</si>
  <si>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</si>
  <si>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</si>
  <si>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</si>
  <si>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</si>
  <si>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</si>
  <si>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</si>
  <si>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</si>
  <si>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</si>
  <si>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</si>
  <si>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</si>
  <si>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</si>
  <si>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</si>
  <si>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</si>
  <si>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</si>
  <si>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</si>
  <si>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</si>
  <si>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</si>
  <si>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</si>
  <si>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</si>
  <si>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</si>
  <si>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</si>
  <si>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</si>
  <si>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</si>
  <si>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</si>
  <si>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</si>
  <si>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</si>
  <si>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</si>
  <si>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</si>
  <si>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</si>
  <si>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</si>
  <si>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</si>
  <si>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</si>
  <si>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</si>
  <si>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</si>
  <si>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</si>
  <si>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</si>
  <si>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</si>
  <si>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</si>
  <si>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</si>
  <si>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</si>
  <si>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</si>
  <si>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</si>
  <si>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</si>
  <si>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</si>
  <si>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</si>
  <si>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</si>
  <si>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</si>
  <si>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</si>
  <si>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</si>
  <si>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</si>
  <si>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</si>
  <si>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</si>
  <si>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</si>
  <si>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</si>
  <si>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</si>
  <si>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</si>
  <si>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</si>
  <si>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</si>
  <si>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</si>
  <si>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</si>
  <si>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</si>
  <si>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</si>
  <si>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</si>
  <si>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</si>
  <si>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</si>
  <si>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</si>
  <si>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</si>
  <si>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</si>
  <si>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</si>
  <si>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</si>
  <si>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</si>
  <si>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</si>
  <si>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</si>
  <si>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</si>
  <si>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</si>
  <si>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</si>
  <si>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</si>
  <si>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</si>
  <si>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</si>
  <si>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</si>
  <si>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</si>
  <si>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</si>
  <si>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</si>
  <si>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</si>
  <si>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</si>
  <si>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</si>
  <si>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</si>
  <si>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</si>
  <si>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</si>
  <si>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</si>
  <si>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</si>
  <si>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</si>
  <si>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</si>
  <si>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</si>
  <si>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</si>
  <si>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</si>
  <si>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</si>
  <si>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</si>
  <si>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</si>
  <si>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</si>
  <si>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</si>
  <si>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</si>
  <si>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</si>
  <si>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</si>
  <si>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</si>
  <si>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</si>
  <si>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</si>
  <si>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</si>
  <si>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</si>
  <si>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</si>
  <si>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</si>
  <si>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</si>
  <si>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</si>
  <si>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</si>
  <si>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</si>
  <si>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</si>
  <si>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</si>
  <si>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</si>
  <si>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</si>
  <si>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</si>
  <si>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</si>
  <si>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</si>
  <si>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</si>
  <si>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</si>
  <si>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</si>
  <si>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</si>
  <si>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</si>
  <si>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</si>
  <si>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</si>
  <si>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</si>
  <si>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</si>
  <si>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</si>
  <si>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</si>
  <si>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</si>
  <si>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</si>
  <si>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</si>
  <si>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</si>
  <si>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</si>
  <si>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</si>
  <si>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</si>
  <si>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</si>
  <si>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</si>
  <si>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</si>
  <si>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</si>
  <si>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</si>
  <si>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</si>
  <si>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</si>
  <si>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</si>
  <si>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</si>
  <si>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</si>
  <si>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</si>
  <si>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</si>
  <si>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</si>
  <si>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</si>
  <si>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</si>
  <si>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</si>
  <si>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</si>
  <si>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</si>
  <si>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</si>
  <si>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</si>
  <si>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</si>
  <si>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</si>
  <si>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</si>
  <si>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</si>
  <si>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</si>
  <si>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</si>
  <si>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</si>
  <si>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</si>
  <si>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</si>
  <si>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</si>
  <si>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</si>
  <si>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</si>
  <si>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</si>
  <si>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</si>
  <si>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</si>
  <si>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</si>
  <si>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</si>
  <si>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</si>
  <si>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</si>
  <si>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</si>
  <si>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</si>
  <si>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</si>
  <si>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</si>
  <si>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</si>
  <si>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</si>
  <si>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</si>
  <si>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</si>
  <si>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</si>
  <si>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</si>
  <si>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</si>
  <si>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</si>
  <si>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</si>
  <si>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</si>
  <si>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</si>
  <si>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</si>
  <si>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</si>
  <si>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</si>
  <si>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</si>
  <si>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</si>
  <si>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</si>
  <si>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</si>
  <si>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</si>
  <si>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</si>
  <si>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</si>
  <si>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</si>
  <si>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</si>
  <si>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</si>
  <si>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</si>
  <si>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</si>
  <si>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</si>
  <si>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</si>
  <si>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</si>
  <si>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</si>
  <si>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</si>
  <si>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</si>
  <si>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</si>
  <si>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</si>
  <si>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</si>
  <si>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</si>
  <si>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</si>
  <si>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</si>
  <si>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</si>
  <si>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</si>
  <si>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</si>
  <si>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</si>
  <si>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</si>
  <si>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</si>
  <si>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</si>
  <si>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</si>
  <si>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</si>
  <si>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</si>
  <si>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</si>
  <si>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</si>
  <si>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</si>
  <si>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</si>
  <si>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</si>
  <si>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</si>
  <si>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</si>
  <si>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</si>
  <si>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</si>
  <si>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</si>
  <si>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</si>
  <si>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</si>
  <si>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</si>
  <si>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</si>
  <si>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</si>
  <si>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</si>
  <si>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</si>
  <si>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</si>
  <si>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</si>
  <si>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</si>
  <si>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</si>
  <si>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</si>
  <si>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</si>
  <si>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</si>
  <si>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</si>
  <si>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</si>
  <si>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</si>
  <si>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</si>
  <si>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</si>
  <si>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</si>
  <si>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</si>
  <si>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</si>
  <si>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</si>
  <si>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</si>
  <si>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</si>
  <si>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</si>
  <si>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</si>
  <si>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</si>
  <si>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</si>
  <si>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</si>
  <si>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</si>
  <si>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</si>
  <si>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</si>
  <si>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</si>
  <si>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</si>
  <si>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</si>
  <si>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</si>
  <si>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</si>
  <si>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</si>
  <si>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</si>
  <si>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</si>
  <si>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</si>
  <si>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</si>
  <si>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</si>
  <si>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</si>
  <si>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</si>
  <si>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</si>
  <si>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</si>
  <si>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</si>
  <si>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</si>
  <si>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</si>
  <si>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</si>
  <si>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</si>
  <si>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</si>
  <si>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</si>
  <si>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</si>
  <si>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</si>
  <si>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</si>
  <si>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</si>
  <si>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</si>
  <si>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</si>
  <si>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</si>
  <si>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</si>
  <si>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</si>
  <si>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</si>
  <si>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</si>
  <si>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</si>
  <si>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</si>
  <si>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</si>
  <si>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</si>
  <si>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</si>
  <si>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</si>
  <si>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</si>
  <si>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</si>
  <si>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</si>
  <si>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</si>
  <si>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</si>
  <si>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</si>
  <si>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</si>
  <si>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</si>
  <si>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</si>
  <si>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</si>
  <si>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</si>
  <si>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</si>
  <si>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</si>
  <si>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</si>
  <si>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</si>
  <si>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</si>
  <si>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</si>
  <si>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</si>
  <si>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</si>
  <si>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</si>
  <si>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</si>
  <si>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</si>
  <si>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</si>
  <si>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</si>
  <si>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</si>
  <si>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</si>
  <si>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</si>
  <si>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</si>
  <si>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</si>
  <si>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</si>
  <si>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</si>
  <si>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</si>
  <si>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</si>
  <si>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</si>
  <si>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</si>
  <si>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</si>
  <si>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</si>
  <si>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</si>
  <si>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</si>
  <si>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</si>
  <si>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</si>
  <si>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</si>
  <si>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</si>
  <si>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</si>
  <si>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</si>
  <si>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</si>
  <si>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</si>
  <si>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</si>
  <si>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</si>
  <si>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</si>
  <si>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</si>
  <si>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</si>
  <si>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</si>
  <si>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</si>
  <si>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</si>
  <si>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</si>
  <si>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</si>
  <si>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</si>
  <si>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</si>
  <si>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</si>
  <si>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</si>
  <si>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</si>
  <si>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</si>
  <si>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</si>
  <si>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</si>
  <si>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</si>
  <si>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</si>
  <si>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</si>
  <si>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</si>
  <si>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</si>
  <si>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</si>
  <si>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</si>
  <si>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</si>
  <si>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</si>
  <si>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</si>
  <si>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</si>
  <si>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</si>
  <si>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</si>
  <si>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</si>
  <si>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</si>
  <si>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</si>
  <si>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</si>
  <si>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</si>
  <si>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</si>
  <si>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</si>
  <si>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</si>
  <si>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</si>
  <si>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</si>
  <si>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</si>
  <si>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</si>
  <si>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</si>
  <si>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</si>
  <si>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</si>
  <si>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</si>
  <si>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</si>
  <si>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</si>
  <si>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</si>
  <si>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</si>
  <si>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</si>
  <si>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</si>
  <si>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</si>
  <si>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</si>
  <si>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</si>
  <si>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</si>
  <si>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</si>
  <si>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</si>
  <si>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</si>
  <si>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</si>
  <si>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</si>
  <si>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</si>
  <si>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</si>
  <si>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</si>
  <si>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</si>
  <si>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</si>
  <si>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</si>
  <si>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</si>
  <si>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</si>
  <si>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</si>
  <si>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</si>
  <si>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</si>
  <si>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</si>
  <si>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</si>
  <si>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</si>
  <si>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</si>
  <si>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</si>
  <si>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</si>
  <si>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</si>
  <si>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</si>
  <si>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</si>
  <si>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</si>
  <si>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</si>
  <si>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</si>
  <si>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</si>
  <si>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</si>
  <si>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</si>
  <si>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</si>
  <si>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</si>
  <si>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</si>
  <si>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</si>
  <si>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</si>
  <si>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</si>
  <si>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</si>
  <si>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</si>
  <si>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</si>
  <si>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</si>
  <si>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</si>
  <si>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</si>
  <si>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</si>
  <si>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</si>
  <si>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</si>
  <si>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</si>
  <si>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</si>
  <si>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</si>
  <si>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</si>
  <si>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</si>
  <si>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</si>
  <si>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</si>
  <si>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</si>
  <si>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</si>
  <si>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</si>
  <si>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</si>
  <si>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</si>
  <si>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</si>
  <si>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</si>
  <si>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</si>
  <si>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</si>
  <si>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</si>
  <si>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</si>
  <si>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</si>
  <si>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</si>
  <si>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</si>
  <si>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</si>
  <si>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</si>
  <si>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</si>
  <si>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</si>
  <si>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</si>
  <si>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</si>
  <si>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</si>
  <si>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</si>
  <si>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</si>
  <si>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</si>
  <si>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</si>
  <si>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</si>
  <si>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</si>
  <si>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</si>
  <si>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</si>
  <si>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</si>
  <si>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</si>
  <si>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</si>
  <si>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</si>
  <si>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</si>
  <si>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</si>
  <si>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</si>
  <si>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</si>
  <si>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</si>
  <si>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</si>
  <si>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</si>
  <si>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</si>
  <si>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</si>
  <si>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</si>
  <si>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</si>
  <si>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</si>
  <si>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</si>
  <si>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</si>
  <si>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</si>
  <si>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</si>
  <si>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</si>
  <si>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</si>
  <si>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</si>
  <si>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</si>
  <si>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</si>
  <si>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</si>
  <si>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</si>
  <si>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</si>
  <si>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</si>
  <si>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</si>
  <si>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</si>
  <si>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</si>
  <si>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</si>
  <si>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</si>
  <si>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</si>
  <si>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</si>
  <si>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</si>
  <si>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</si>
  <si>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</si>
  <si>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</si>
  <si>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</si>
  <si>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</si>
  <si>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</si>
  <si>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</si>
  <si>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</si>
  <si>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</si>
  <si>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</si>
  <si>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</si>
  <si>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</si>
  <si>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</si>
  <si>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</si>
  <si>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</si>
  <si>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</si>
  <si>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</si>
  <si>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</si>
  <si>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</si>
  <si>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</si>
  <si>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</si>
  <si>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</si>
  <si>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</si>
  <si>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</si>
  <si>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</si>
  <si>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</si>
  <si>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</si>
  <si>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</si>
  <si>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</si>
  <si>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</si>
  <si>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</si>
  <si>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</si>
  <si>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</si>
  <si>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</si>
  <si>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</si>
  <si>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</si>
  <si>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</si>
  <si>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</si>
  <si>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</si>
  <si>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</si>
  <si>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</si>
  <si>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</si>
  <si>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</si>
  <si>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</si>
  <si>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</si>
  <si>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</si>
  <si>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</si>
  <si>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</si>
  <si>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</si>
  <si>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</si>
  <si>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</si>
  <si>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</si>
  <si>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</si>
  <si>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</si>
  <si>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</si>
  <si>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</si>
  <si>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</si>
  <si>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</si>
  <si>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</si>
  <si>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</si>
  <si>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</si>
  <si>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</si>
  <si>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</si>
  <si>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</si>
  <si>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</si>
  <si>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</si>
  <si>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</si>
  <si>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</si>
  <si>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</si>
  <si>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</si>
  <si>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</si>
  <si>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</si>
  <si>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</si>
  <si>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</si>
  <si>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</si>
  <si>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</si>
  <si>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</si>
  <si>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</si>
  <si>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</si>
  <si>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</si>
  <si>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</si>
  <si>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</si>
  <si>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</si>
  <si>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</si>
  <si>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</si>
  <si>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</si>
  <si>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</si>
  <si>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</si>
  <si>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</si>
  <si>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</si>
  <si>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</si>
  <si>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</si>
  <si>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</si>
  <si>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</si>
  <si>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</si>
  <si>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</si>
  <si>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</si>
  <si>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</si>
  <si>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</si>
  <si>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</si>
  <si>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</si>
  <si>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</si>
  <si>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</si>
  <si>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</si>
  <si>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</si>
  <si>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</si>
  <si>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</si>
  <si>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</si>
  <si>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</si>
  <si>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</si>
  <si>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</si>
  <si>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</si>
  <si>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</si>
  <si>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</si>
  <si>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</si>
  <si>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</si>
  <si>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</si>
  <si>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</si>
  <si>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</si>
  <si>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</si>
  <si>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</si>
  <si>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</si>
  <si>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</si>
  <si>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</si>
  <si>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</si>
  <si>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</si>
  <si>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</si>
  <si>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</si>
  <si>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</si>
  <si>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</si>
  <si>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</si>
  <si>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</si>
  <si>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</si>
  <si>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</si>
  <si>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</si>
  <si>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</si>
  <si>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</si>
  <si>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</si>
  <si>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</si>
  <si>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</si>
  <si>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</si>
  <si>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</si>
  <si>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</si>
  <si>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</si>
  <si>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</si>
  <si>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</si>
  <si>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</si>
  <si>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</si>
  <si>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</si>
  <si>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</si>
  <si>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</si>
  <si>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</si>
  <si>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</si>
  <si>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</si>
  <si>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</si>
  <si>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</si>
  <si>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</si>
  <si>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</si>
  <si>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</si>
  <si>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</si>
  <si>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</si>
  <si>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</si>
  <si>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</si>
  <si>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</si>
  <si>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</si>
  <si>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</si>
  <si>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</si>
  <si>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</si>
  <si>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</si>
  <si>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</si>
  <si>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</si>
  <si>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</si>
  <si>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</si>
  <si>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</si>
  <si>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</si>
  <si>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</si>
  <si>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</si>
  <si>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</si>
  <si>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</si>
  <si>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</si>
  <si>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</si>
  <si>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</si>
  <si>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</si>
  <si>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</si>
  <si>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</si>
  <si>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</si>
  <si>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</si>
  <si>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</si>
  <si>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</si>
  <si>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</si>
  <si>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</si>
  <si>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</si>
  <si>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</si>
  <si>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</si>
  <si>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</si>
  <si>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</si>
  <si>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</si>
  <si>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</si>
  <si>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</si>
  <si>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</si>
  <si>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</si>
  <si>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</si>
  <si>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</si>
  <si>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</si>
  <si>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</si>
  <si>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</si>
  <si>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</si>
  <si>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</si>
  <si>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</si>
  <si>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</si>
  <si>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</si>
  <si>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</si>
  <si>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</si>
  <si>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</si>
  <si>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</si>
  <si>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</si>
  <si>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</si>
  <si>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</si>
  <si>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</si>
  <si>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</si>
  <si>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</si>
  <si>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</si>
  <si>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</si>
  <si>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</si>
  <si>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</si>
  <si>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</si>
  <si>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</si>
  <si>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</si>
  <si>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</si>
  <si>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</si>
  <si>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</si>
  <si>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</si>
  <si>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</si>
  <si>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</si>
  <si>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</si>
  <si>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</si>
  <si>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</si>
  <si>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</si>
  <si>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</si>
  <si>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</si>
  <si>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</si>
  <si>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</si>
  <si>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</si>
  <si>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</si>
  <si>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</si>
  <si>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</si>
  <si>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</si>
  <si>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</si>
  <si>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</si>
  <si>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</si>
  <si>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</si>
  <si>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</si>
  <si>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</si>
  <si>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</si>
  <si>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</si>
  <si>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</si>
  <si>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</si>
  <si>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</si>
  <si>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</si>
  <si>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</si>
  <si>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</si>
  <si>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</si>
  <si>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</si>
  <si>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</si>
  <si>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</si>
  <si>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</si>
  <si>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</si>
  <si>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</si>
  <si>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</si>
  <si>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</si>
  <si>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</si>
  <si>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</si>
  <si>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</si>
  <si>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</si>
  <si>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</si>
  <si>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</si>
  <si>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</si>
  <si>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</si>
  <si>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</si>
  <si>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</si>
  <si>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</si>
  <si>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</si>
  <si>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</si>
  <si>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</si>
  <si>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</si>
  <si>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</si>
  <si>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</si>
  <si>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</si>
  <si>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</si>
  <si>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</si>
  <si>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</si>
  <si>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</si>
  <si>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</si>
  <si>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</si>
  <si>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</si>
  <si>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</si>
  <si>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</si>
  <si>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</si>
  <si>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</si>
  <si>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</si>
  <si>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</si>
  <si>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</si>
  <si>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</si>
  <si>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</si>
  <si>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</si>
  <si>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</si>
  <si>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</si>
  <si>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</si>
  <si>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</si>
  <si>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</si>
  <si>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</si>
  <si>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</si>
  <si>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</si>
  <si>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</si>
  <si>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</si>
  <si>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</si>
  <si>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</si>
  <si>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</si>
  <si>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</si>
  <si>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</si>
  <si>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</si>
  <si>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</si>
  <si>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</si>
  <si>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</si>
  <si>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</si>
  <si>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</si>
  <si>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</si>
  <si>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</si>
  <si>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</si>
  <si>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</si>
  <si>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</si>
  <si>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</si>
  <si>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</si>
  <si>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</si>
  <si>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</si>
  <si>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</si>
  <si>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</si>
  <si>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</si>
  <si>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</si>
  <si>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</si>
  <si>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</si>
  <si>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</si>
  <si>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</si>
  <si>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</si>
  <si>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</si>
  <si>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</si>
  <si>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</si>
  <si>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</si>
  <si>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</si>
  <si>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</si>
  <si>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</si>
  <si>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</si>
  <si>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</si>
  <si>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</si>
  <si>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</si>
  <si>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</si>
  <si>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</si>
  <si>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</si>
  <si>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</si>
  <si>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</si>
  <si>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</si>
  <si>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</si>
  <si>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</si>
  <si>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</si>
  <si>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</si>
  <si>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</si>
  <si>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</si>
  <si>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</si>
  <si>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</si>
  <si>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</si>
  <si>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</si>
  <si>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</si>
  <si>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</si>
  <si>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</si>
  <si>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</si>
  <si>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</si>
  <si>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</si>
  <si>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</si>
  <si>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</si>
  <si>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</si>
  <si>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</si>
  <si>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</si>
  <si>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</si>
  <si>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</si>
  <si>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</si>
  <si>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</si>
  <si>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</si>
  <si>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</si>
  <si>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</si>
  <si>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</si>
  <si>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</si>
  <si>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</si>
  <si>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</si>
  <si>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</si>
  <si>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</si>
  <si>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</si>
  <si>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</si>
  <si>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</si>
  <si>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</si>
  <si>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</si>
  <si>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</si>
  <si>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</si>
  <si>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</si>
  <si>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</si>
  <si>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</si>
  <si>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</si>
  <si>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</si>
  <si>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</si>
  <si>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</si>
  <si>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</si>
  <si>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</si>
  <si>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</si>
  <si>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</si>
  <si>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</si>
  <si>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</si>
  <si>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</si>
  <si>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</si>
  <si>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</si>
  <si>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</si>
  <si>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</si>
  <si>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</si>
  <si>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</si>
  <si>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</si>
  <si>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</si>
  <si>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</si>
  <si>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</si>
  <si>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</si>
  <si>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</si>
  <si>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</si>
  <si>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</si>
  <si>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</si>
  <si>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</si>
  <si>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</si>
  <si>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</si>
  <si>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</si>
  <si>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</si>
  <si>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</si>
  <si>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</si>
  <si>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</si>
  <si>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</si>
  <si>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</si>
  <si>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</si>
  <si>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</si>
  <si>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</si>
  <si>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</si>
  <si>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</si>
  <si>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</si>
  <si>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</si>
  <si>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</si>
  <si>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</si>
  <si>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</si>
  <si>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</si>
  <si>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</si>
  <si>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</si>
  <si>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</si>
  <si>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</si>
  <si>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</si>
  <si>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</si>
  <si>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</si>
  <si>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</si>
  <si>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</si>
  <si>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</si>
  <si>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</si>
  <si>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</si>
  <si>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</si>
  <si>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</si>
  <si>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</si>
  <si>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</si>
  <si>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</si>
  <si>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</si>
  <si>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</si>
  <si>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</si>
  <si>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</si>
  <si>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</si>
  <si>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</si>
  <si>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</si>
  <si>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</si>
  <si>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</si>
  <si>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</si>
  <si>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</si>
  <si>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</si>
  <si>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</si>
  <si>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</si>
  <si>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</si>
  <si>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</si>
  <si>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</si>
  <si>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</si>
  <si>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</si>
  <si>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</si>
  <si>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</si>
  <si>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</si>
  <si>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</si>
  <si>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</si>
  <si>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</si>
  <si>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</si>
  <si>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</si>
  <si>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</si>
  <si>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</si>
  <si>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</si>
  <si>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</si>
  <si>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</si>
  <si>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</si>
  <si>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</si>
  <si>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</si>
  <si>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</si>
  <si>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</si>
  <si>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</si>
  <si>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</si>
  <si>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</si>
  <si>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</si>
  <si>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</si>
  <si>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</si>
  <si>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</si>
  <si>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</si>
  <si>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</si>
  <si>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</si>
  <si>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</si>
  <si>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</si>
  <si>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</si>
  <si>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</si>
  <si>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</si>
  <si>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</si>
  <si>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</si>
  <si>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</si>
  <si>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</si>
  <si>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</si>
  <si>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</si>
  <si>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</si>
  <si>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</si>
  <si>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</si>
  <si>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</si>
  <si>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</si>
  <si>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</si>
  <si>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</si>
  <si>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</si>
  <si>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</si>
  <si>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</si>
  <si>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</si>
  <si>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</si>
  <si>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</si>
  <si>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</si>
  <si>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</si>
  <si>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</si>
  <si>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</si>
  <si>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</si>
  <si>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</si>
  <si>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</si>
  <si>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</si>
  <si>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</si>
  <si>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</si>
  <si>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</si>
  <si>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</si>
  <si>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</si>
  <si>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</si>
  <si>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</si>
  <si>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</si>
  <si>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</si>
  <si>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</si>
  <si>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</si>
  <si>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</si>
  <si>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</si>
  <si>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</si>
  <si>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</si>
  <si>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</si>
  <si>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</si>
  <si>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</si>
  <si>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</si>
  <si>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</si>
  <si>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</si>
  <si>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</si>
  <si>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</si>
  <si>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</si>
  <si>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</si>
  <si>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</si>
  <si>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</si>
  <si>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</si>
  <si>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</si>
  <si>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</si>
  <si>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</si>
  <si>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</si>
  <si>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</si>
  <si>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</si>
  <si>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</si>
  <si>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</si>
  <si>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</si>
  <si>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</si>
  <si>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</si>
  <si>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</si>
  <si>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</si>
  <si>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</si>
  <si>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</si>
  <si>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</si>
  <si>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</si>
  <si>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</si>
  <si>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</si>
  <si>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</si>
  <si>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</si>
  <si>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</si>
  <si>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</si>
  <si>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</si>
  <si>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</si>
  <si>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</si>
  <si>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</si>
  <si>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</si>
  <si>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</si>
  <si>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</si>
  <si>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</si>
  <si>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</si>
  <si>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</si>
  <si>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</si>
  <si>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</si>
  <si>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</si>
  <si>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</si>
  <si>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</si>
  <si>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</si>
  <si>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</si>
  <si>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</si>
  <si>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</si>
  <si>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</si>
  <si>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</si>
  <si>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</si>
  <si>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</si>
  <si>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</si>
  <si>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</si>
  <si>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</si>
  <si>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</si>
  <si>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</si>
  <si>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</si>
  <si>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</si>
  <si>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</si>
  <si>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</si>
  <si>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</si>
  <si>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</si>
  <si>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</si>
  <si>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</si>
  <si>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</si>
  <si>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</si>
  <si>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</si>
  <si>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</si>
  <si>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</si>
  <si>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</si>
  <si>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</si>
  <si>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</si>
  <si>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</si>
  <si>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</si>
  <si>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</si>
  <si>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</si>
  <si>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</si>
  <si>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</si>
  <si>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</si>
  <si>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</si>
  <si>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</si>
  <si>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</si>
  <si>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</si>
  <si>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</si>
  <si>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</si>
  <si>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</si>
  <si>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</si>
  <si>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</si>
  <si>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</si>
  <si>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</si>
  <si>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</si>
  <si>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</si>
  <si>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</si>
  <si>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</si>
  <si>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</si>
  <si>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</si>
  <si>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</si>
  <si>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</si>
  <si>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</si>
  <si>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</si>
  <si>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</si>
  <si>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</si>
  <si>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</si>
  <si>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</si>
  <si>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</si>
  <si>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</si>
  <si>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</si>
  <si>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</si>
  <si>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</si>
  <si>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</si>
  <si>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</si>
  <si>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</si>
  <si>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</si>
  <si>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</si>
  <si>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</si>
  <si>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</si>
  <si>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</si>
  <si>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</si>
  <si>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</si>
  <si>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</si>
  <si>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</si>
  <si>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</si>
  <si>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</si>
  <si>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</si>
  <si>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</si>
  <si>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</si>
  <si>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</si>
  <si>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</si>
  <si>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</si>
  <si>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</si>
  <si>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</si>
  <si>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</si>
  <si>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</si>
  <si>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</si>
  <si>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</si>
  <si>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</si>
  <si>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</si>
  <si>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</si>
  <si>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</si>
  <si>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</si>
  <si>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</si>
  <si>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</si>
  <si>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</si>
  <si>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</si>
  <si>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</si>
  <si>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</si>
  <si>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</si>
  <si>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</si>
  <si>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</si>
  <si>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</si>
  <si>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</si>
  <si>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</si>
  <si>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</si>
  <si>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</si>
  <si>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</si>
  <si>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</si>
  <si>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</si>
  <si>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</si>
  <si>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</si>
  <si>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</si>
  <si>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</si>
  <si>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</si>
  <si>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</si>
  <si>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</si>
  <si>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</si>
  <si>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</si>
  <si>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</si>
  <si>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</si>
  <si>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</si>
  <si>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</si>
  <si>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</si>
  <si>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</si>
  <si>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</si>
  <si>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</si>
  <si>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</si>
  <si>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</si>
  <si>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</si>
  <si>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</si>
  <si>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</si>
  <si>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</si>
  <si>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</si>
  <si>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</si>
  <si>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</si>
  <si>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</si>
  <si>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</si>
  <si>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</si>
  <si>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</si>
  <si>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</si>
  <si>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</si>
  <si>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</si>
  <si>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</si>
  <si>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</si>
  <si>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</si>
  <si>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</si>
  <si>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</si>
  <si>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</si>
  <si>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</si>
  <si>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</si>
  <si>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</si>
  <si>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</si>
  <si>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</si>
  <si>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</si>
  <si>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</si>
  <si>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</si>
  <si>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</si>
  <si>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</si>
  <si>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</si>
  <si>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</si>
  <si>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</si>
  <si>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</si>
  <si>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</si>
  <si>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</si>
  <si>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</si>
  <si>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</si>
  <si>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</si>
  <si>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</si>
  <si>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</si>
  <si>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</si>
  <si>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</si>
  <si>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</si>
  <si>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</si>
  <si>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</si>
  <si>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</si>
  <si>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</si>
  <si>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</si>
  <si>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</si>
  <si>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</si>
  <si>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</si>
  <si>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</si>
  <si>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</si>
  <si>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</si>
  <si>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</si>
  <si>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</si>
  <si>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</si>
  <si>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</si>
  <si>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</si>
  <si>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</si>
  <si>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</si>
  <si>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</si>
  <si>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</si>
  <si>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</si>
  <si>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</si>
  <si>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</si>
  <si>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</si>
  <si>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</si>
  <si>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</si>
  <si>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</si>
  <si>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</si>
  <si>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</si>
  <si>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</si>
  <si>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</si>
  <si>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</si>
  <si>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</si>
  <si>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</si>
  <si>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</si>
  <si>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</si>
  <si>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</si>
  <si>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</si>
  <si>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</si>
  <si>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</si>
  <si>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</si>
  <si>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</si>
  <si>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</si>
  <si>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</si>
  <si>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</si>
  <si>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</si>
  <si>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</si>
  <si>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</si>
  <si>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</si>
  <si>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</si>
  <si>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</si>
  <si>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</si>
  <si>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</si>
  <si>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</si>
  <si>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</si>
  <si>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</si>
  <si>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</si>
  <si>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</si>
  <si>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</si>
  <si>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</si>
  <si>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</si>
  <si>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</si>
  <si>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</si>
  <si>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</si>
  <si>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</si>
  <si>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</si>
  <si>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</si>
  <si>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</si>
  <si>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</si>
  <si>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</si>
  <si>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</si>
  <si>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</si>
  <si>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</si>
  <si>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</si>
  <si>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</si>
  <si>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</si>
  <si>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</si>
  <si>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</si>
  <si>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</si>
  <si>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</si>
  <si>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</si>
  <si>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</si>
  <si>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</si>
  <si>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</si>
  <si>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</si>
  <si>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</si>
  <si>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</si>
  <si>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</si>
  <si>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</si>
  <si>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</si>
  <si>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</si>
  <si>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</si>
  <si>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</si>
  <si>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</si>
  <si>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</si>
  <si>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</si>
  <si>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</si>
  <si>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</si>
  <si>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</si>
  <si>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</si>
  <si>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</si>
  <si>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</si>
  <si>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</si>
  <si>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</si>
  <si>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</si>
  <si>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</si>
  <si>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</si>
  <si>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</si>
  <si>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</si>
  <si>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</si>
  <si>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</si>
  <si>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</si>
  <si>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</si>
  <si>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</si>
  <si>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</si>
  <si>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</si>
  <si>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</si>
  <si>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</si>
  <si>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</si>
  <si>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</si>
  <si>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</si>
  <si>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</si>
  <si>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</si>
  <si>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</si>
  <si>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</si>
  <si>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</si>
  <si>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</si>
  <si>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</si>
  <si>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</si>
  <si>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</si>
  <si>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</si>
  <si>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</si>
  <si>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</si>
  <si>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</si>
  <si>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</si>
  <si>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</si>
  <si>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</si>
  <si>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</si>
  <si>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</si>
  <si>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</si>
  <si>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</si>
  <si>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</si>
  <si>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</si>
  <si>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</si>
  <si>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</si>
  <si>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</si>
  <si>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</si>
  <si>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</si>
  <si>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</si>
  <si>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</si>
  <si>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</si>
  <si>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</si>
  <si>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</si>
  <si>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</si>
  <si>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</si>
  <si>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</si>
  <si>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</si>
  <si>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</si>
  <si>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</si>
  <si>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</si>
  <si>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</si>
  <si>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</si>
  <si>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</si>
  <si>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</si>
  <si>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</si>
  <si>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</si>
  <si>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</si>
  <si>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</si>
  <si>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</si>
  <si>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</si>
  <si>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</si>
  <si>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</si>
  <si>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</si>
  <si>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</si>
  <si>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</si>
  <si>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</si>
  <si>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</si>
  <si>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</si>
  <si>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</si>
  <si>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</si>
  <si>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</si>
  <si>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</si>
  <si>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</si>
  <si>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</si>
  <si>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</si>
  <si>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</si>
  <si>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</si>
  <si>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</si>
  <si>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</si>
  <si>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</si>
  <si>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</si>
  <si>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</si>
  <si>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</si>
  <si>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</si>
  <si>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</si>
  <si>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</si>
  <si>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</si>
  <si>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</si>
  <si>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</si>
  <si>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</si>
  <si>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</si>
  <si>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</si>
  <si>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</si>
  <si>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</si>
  <si>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</si>
  <si>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</si>
  <si>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</si>
  <si>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</si>
  <si>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</si>
  <si>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</si>
  <si>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</si>
  <si>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</si>
  <si>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</si>
  <si>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</si>
  <si>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</si>
  <si>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</si>
  <si>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</si>
  <si>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</si>
  <si>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</si>
  <si>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</si>
  <si>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</si>
  <si>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</si>
  <si>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</si>
  <si>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</si>
  <si>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</si>
  <si>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</si>
  <si>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</si>
  <si>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</si>
  <si>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</si>
  <si>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</si>
  <si>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</si>
  <si>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</si>
  <si>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</si>
  <si>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</si>
  <si>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</si>
  <si>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</si>
  <si>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</si>
  <si>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</si>
  <si>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</si>
  <si>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</si>
  <si>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</si>
  <si>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</si>
  <si>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</si>
  <si>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</si>
  <si>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</si>
  <si>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</si>
  <si>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</si>
  <si>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</si>
  <si>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</si>
  <si>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</si>
  <si>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</si>
  <si>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</si>
  <si>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</si>
  <si>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</si>
  <si>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</si>
  <si>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</si>
  <si>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</si>
  <si>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</si>
  <si>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</si>
  <si>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</si>
  <si>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</si>
  <si>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</si>
  <si>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</si>
  <si>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</si>
  <si>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</si>
  <si>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</si>
  <si>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</si>
  <si>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</si>
  <si>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</si>
  <si>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</si>
  <si>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</si>
  <si>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</si>
  <si>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</si>
  <si>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</si>
  <si>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</si>
  <si>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</si>
  <si>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</si>
  <si>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</si>
  <si>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</si>
  <si>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</si>
  <si>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</si>
  <si>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</si>
  <si>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</si>
  <si>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</si>
  <si>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</si>
  <si>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</si>
  <si>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</si>
  <si>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</si>
  <si>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</si>
  <si>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</si>
  <si>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</si>
  <si>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</si>
  <si>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</si>
  <si>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</si>
  <si>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</si>
  <si>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</si>
  <si>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</si>
  <si>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</si>
  <si>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</si>
  <si>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</si>
  <si>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</si>
  <si>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</si>
  <si>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</si>
  <si>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</si>
  <si>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</si>
  <si>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</si>
  <si>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</si>
  <si>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</si>
  <si>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</si>
  <si>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</si>
  <si>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</si>
  <si>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</si>
  <si>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</si>
  <si>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</si>
  <si>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</si>
  <si>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</si>
  <si>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</si>
  <si>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</si>
  <si>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</si>
  <si>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</si>
  <si>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</si>
  <si>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</si>
  <si>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</si>
  <si>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</si>
  <si>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</si>
  <si>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</si>
  <si>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</si>
  <si>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</si>
  <si>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</si>
  <si>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</si>
  <si>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</si>
  <si>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</si>
  <si>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</si>
  <si>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</si>
  <si>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</si>
  <si>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</si>
  <si>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</si>
  <si>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</si>
  <si>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</si>
  <si>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</si>
  <si>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</si>
  <si>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</si>
  <si>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</si>
  <si>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</si>
  <si>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</si>
  <si>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</si>
  <si>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</si>
  <si>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</si>
  <si>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</si>
  <si>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</si>
  <si>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</si>
  <si>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</si>
  <si>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</si>
  <si>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</si>
  <si>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</si>
  <si>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</si>
  <si>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</si>
  <si>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</si>
  <si>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</si>
  <si>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</si>
  <si>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</si>
  <si>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</si>
  <si>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</si>
  <si>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</si>
  <si>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</si>
  <si>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</si>
  <si>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</si>
  <si>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</si>
  <si>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</si>
  <si>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</si>
  <si>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</si>
  <si>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</si>
  <si>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</si>
  <si>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</si>
  <si>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</si>
  <si>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</si>
  <si>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</si>
  <si>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</si>
  <si>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</si>
  <si>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</si>
  <si>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</si>
  <si>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</si>
  <si>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</si>
  <si>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</si>
  <si>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</si>
  <si>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</si>
  <si>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</si>
  <si>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</si>
  <si>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</si>
  <si>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</si>
  <si>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</si>
  <si>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</si>
  <si>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</si>
  <si>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</si>
  <si>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</si>
  <si>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</si>
  <si>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</si>
  <si>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</si>
  <si>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</si>
  <si>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</si>
  <si>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</si>
  <si>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</si>
  <si>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</si>
  <si>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</si>
  <si>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</si>
  <si>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</si>
  <si>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</si>
  <si>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</si>
  <si>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</si>
  <si>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</si>
  <si>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</si>
  <si>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</si>
  <si>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</si>
  <si>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</si>
  <si>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</si>
  <si>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</si>
  <si>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</si>
  <si>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</si>
  <si>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</si>
  <si>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</si>
  <si>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</si>
  <si>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</si>
  <si>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</si>
  <si>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</si>
  <si>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</si>
  <si>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</si>
  <si>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</si>
  <si>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</si>
  <si>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</si>
  <si>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</si>
  <si>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</si>
  <si>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</si>
  <si>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</si>
  <si>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</si>
  <si>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</si>
  <si>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</si>
  <si>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</si>
  <si>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</si>
  <si>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</si>
  <si>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</si>
  <si>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</si>
  <si>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</si>
  <si>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</si>
  <si>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</si>
  <si>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</si>
  <si>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</si>
  <si>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</si>
  <si>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</si>
  <si>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</si>
  <si>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</si>
  <si>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</si>
  <si>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</si>
  <si>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</si>
  <si>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</si>
  <si>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</si>
  <si>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</si>
  <si>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</si>
  <si>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</si>
  <si>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</si>
  <si>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</si>
  <si>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</si>
  <si>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</si>
  <si>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</si>
  <si>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</si>
  <si>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</si>
  <si>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</si>
  <si>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</si>
  <si>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</si>
  <si>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</si>
  <si>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</si>
  <si>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</si>
  <si>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</si>
  <si>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</si>
  <si>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</si>
  <si>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</si>
  <si>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</si>
  <si>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</si>
  <si>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</si>
  <si>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</si>
  <si>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</si>
  <si>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</si>
  <si>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</si>
  <si>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</si>
  <si>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</si>
  <si>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</si>
  <si>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</si>
  <si>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</si>
  <si>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</si>
  <si>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</si>
  <si>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</si>
  <si>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</si>
  <si>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</si>
  <si>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</si>
  <si>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</si>
  <si>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</si>
  <si>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</si>
  <si>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</si>
  <si>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</si>
  <si>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</si>
  <si>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</si>
  <si>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</si>
  <si>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</si>
  <si>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</si>
  <si>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</si>
  <si>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</si>
  <si>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</si>
  <si>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</si>
  <si>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</si>
  <si>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</si>
  <si>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</si>
  <si>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</si>
  <si>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</si>
  <si>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</si>
  <si>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</si>
  <si>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</si>
  <si>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</si>
  <si>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</si>
  <si>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</si>
  <si>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</si>
  <si>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</si>
  <si>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</si>
  <si>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</si>
  <si>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</si>
  <si>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</si>
  <si>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</si>
  <si>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</si>
  <si>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</si>
  <si>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</si>
  <si>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</si>
  <si>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</si>
  <si>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</si>
  <si>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</si>
  <si>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</si>
  <si>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</si>
  <si>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</si>
  <si>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</si>
  <si>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</si>
  <si>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</si>
  <si>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</si>
  <si>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</si>
  <si>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</si>
  <si>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</si>
  <si>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</si>
  <si>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</si>
  <si>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</si>
  <si>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</si>
  <si>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</si>
  <si>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</si>
  <si>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</si>
  <si>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</si>
  <si>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</si>
  <si>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</si>
  <si>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</si>
  <si>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</si>
  <si>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</si>
  <si>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</si>
  <si>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</si>
  <si>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</si>
  <si>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</si>
  <si>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</si>
  <si>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</si>
  <si>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</si>
  <si>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</si>
  <si>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</si>
  <si>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</si>
  <si>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</si>
  <si>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</si>
  <si>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</si>
  <si>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</si>
  <si>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</si>
  <si>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</si>
  <si>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</si>
  <si>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</si>
  <si>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</si>
  <si>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</si>
  <si>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</si>
  <si>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</si>
  <si>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</si>
  <si>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</si>
  <si>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</si>
  <si>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</si>
  <si>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</si>
  <si>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</si>
  <si>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</si>
  <si>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</si>
  <si>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</si>
  <si>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</si>
  <si>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</si>
  <si>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</si>
  <si>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</si>
  <si>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</si>
  <si>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</si>
  <si>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</si>
  <si>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</si>
  <si>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</si>
  <si>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</si>
  <si>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</si>
  <si>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</si>
  <si>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</si>
  <si>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</si>
  <si>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</si>
  <si>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</si>
  <si>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</si>
  <si>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</si>
  <si>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</si>
  <si>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</si>
  <si>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</si>
  <si>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</si>
  <si>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</si>
  <si>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</si>
  <si>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</si>
  <si>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</si>
  <si>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</si>
  <si>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</si>
  <si>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</si>
  <si>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</si>
  <si>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</si>
  <si>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</si>
  <si>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</si>
  <si>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</si>
  <si>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</si>
  <si>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</si>
  <si>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</si>
  <si>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</si>
  <si>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</si>
  <si>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</si>
  <si>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</si>
  <si>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</si>
  <si>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</si>
  <si>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</si>
  <si>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</si>
  <si>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</si>
  <si>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</si>
  <si>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</si>
  <si>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</si>
  <si>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</si>
  <si>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</si>
  <si>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</si>
  <si>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</si>
  <si>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</si>
  <si>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</si>
  <si>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</si>
  <si>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</si>
  <si>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</si>
  <si>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</si>
  <si>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</si>
  <si>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</si>
  <si>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</si>
  <si>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</si>
  <si>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</si>
  <si>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</si>
  <si>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</si>
  <si>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</si>
  <si>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</si>
  <si>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</si>
  <si>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</si>
  <si>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</si>
  <si>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</si>
  <si>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</si>
  <si>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</si>
  <si>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</si>
  <si>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</si>
  <si>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</si>
  <si>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</si>
  <si>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</si>
  <si>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</si>
  <si>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</si>
  <si>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</si>
  <si>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</si>
  <si>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</si>
  <si>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</si>
  <si>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</si>
  <si>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</si>
  <si>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</si>
  <si>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</si>
  <si>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</si>
  <si>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</si>
  <si>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</si>
  <si>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</si>
  <si>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</si>
  <si>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</si>
  <si>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</si>
  <si>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</si>
  <si>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</si>
  <si>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</si>
  <si>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</si>
  <si>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</si>
  <si>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</si>
  <si>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</si>
  <si>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</si>
  <si>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</si>
  <si>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</si>
  <si>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</si>
  <si>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</si>
  <si>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</si>
  <si>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</si>
  <si>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</si>
  <si>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</si>
  <si>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</si>
  <si>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</si>
  <si>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</si>
  <si>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</si>
  <si>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</si>
  <si>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</si>
  <si>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</si>
  <si>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</si>
  <si>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</si>
  <si>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</si>
  <si>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</si>
  <si>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</si>
  <si>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</si>
  <si>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</si>
  <si>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</si>
  <si>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</si>
  <si>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</si>
  <si>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</si>
  <si>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</si>
  <si>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</si>
  <si>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</si>
  <si>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</si>
  <si>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</si>
  <si>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</si>
  <si>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</si>
  <si>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</si>
  <si>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</si>
  <si>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</si>
  <si>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</si>
  <si>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</si>
  <si>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</si>
  <si>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</si>
  <si>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</si>
  <si>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</si>
  <si>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</si>
  <si>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</si>
  <si>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</si>
  <si>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</si>
  <si>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</si>
  <si>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</si>
  <si>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</si>
  <si>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</si>
  <si>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</si>
  <si>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</si>
  <si>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</si>
  <si>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</si>
  <si>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</si>
  <si>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</si>
  <si>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</si>
  <si>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</si>
  <si>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</si>
  <si>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</si>
  <si>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</si>
  <si>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</si>
  <si>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</si>
  <si>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</si>
  <si>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</si>
  <si>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</si>
  <si>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</si>
  <si>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</si>
  <si>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</si>
  <si>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</si>
  <si>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</si>
  <si>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</si>
  <si>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</si>
  <si>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</si>
  <si>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</si>
  <si>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</si>
  <si>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</si>
  <si>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</si>
  <si>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</si>
  <si>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</si>
  <si>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</si>
  <si>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</si>
  <si>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</si>
  <si>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</si>
  <si>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</si>
  <si>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</si>
  <si>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</si>
  <si>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</si>
  <si>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</si>
  <si>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</si>
  <si>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</si>
  <si>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</si>
  <si>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</si>
  <si>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</si>
  <si>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</si>
  <si>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</si>
  <si>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</si>
  <si>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</si>
  <si>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</si>
  <si>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</si>
  <si>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</si>
  <si>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</si>
  <si>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</si>
  <si>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</si>
  <si>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</si>
  <si>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</si>
  <si>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</si>
  <si>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</si>
  <si>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</si>
  <si>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</si>
  <si>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</si>
  <si>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</si>
  <si>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</si>
  <si>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</si>
  <si>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</si>
  <si>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</si>
  <si>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</si>
  <si>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</si>
  <si>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</si>
  <si>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</si>
  <si>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</si>
  <si>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</si>
  <si>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</si>
  <si>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</si>
  <si>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</si>
  <si>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</si>
  <si>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</si>
  <si>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</si>
  <si>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</si>
  <si>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</si>
  <si>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</si>
  <si>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</si>
  <si>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</si>
  <si>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</si>
  <si>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</si>
  <si>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</si>
  <si>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</si>
  <si>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</si>
  <si>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</si>
  <si>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</si>
  <si>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</si>
  <si>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</si>
  <si>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</si>
  <si>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</si>
  <si>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</si>
  <si>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</si>
  <si>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</si>
  <si>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</si>
  <si>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</si>
  <si>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</si>
  <si>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</si>
  <si>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</si>
  <si>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</si>
  <si>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</si>
  <si>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</si>
  <si>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</si>
  <si>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</si>
  <si>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</si>
  <si>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</si>
  <si>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</si>
  <si>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</si>
  <si>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</si>
  <si>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</si>
  <si>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</si>
  <si>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</si>
  <si>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</si>
  <si>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</si>
  <si>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</si>
  <si>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</si>
  <si>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</si>
  <si>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</si>
  <si>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</si>
  <si>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</si>
  <si>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</si>
  <si>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</si>
  <si>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</si>
  <si>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</si>
  <si>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</si>
  <si>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</si>
  <si>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</si>
  <si>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</si>
  <si>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</si>
  <si>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</si>
  <si>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</si>
  <si>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</si>
  <si>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</si>
  <si>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</si>
  <si>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</si>
  <si>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</si>
  <si>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</si>
  <si>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</si>
  <si>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</si>
  <si>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</si>
  <si>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</si>
  <si>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</si>
  <si>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</si>
  <si>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</si>
  <si>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</si>
  <si>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</si>
  <si>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</si>
  <si>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</si>
  <si>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</si>
  <si>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</si>
  <si>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</si>
  <si>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</si>
  <si>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</si>
  <si>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</si>
  <si>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</si>
  <si>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</si>
  <si>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</si>
  <si>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</si>
  <si>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</si>
  <si>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</si>
  <si>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</si>
  <si>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</si>
  <si>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</si>
  <si>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</si>
  <si>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</si>
  <si>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</si>
  <si>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</si>
  <si>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</si>
  <si>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</si>
  <si>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</si>
  <si>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</si>
  <si>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</si>
  <si>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</si>
  <si>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</si>
  <si>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</si>
  <si>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</si>
  <si>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</si>
  <si>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</si>
  <si>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</si>
  <si>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</si>
  <si>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</si>
  <si>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</si>
  <si>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</si>
  <si>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</si>
  <si>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</si>
  <si>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</si>
  <si>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</si>
  <si>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</si>
  <si>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</si>
  <si>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</si>
  <si>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</si>
  <si>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</si>
  <si>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</si>
  <si>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</si>
  <si>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</si>
  <si>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</si>
  <si>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</si>
  <si>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</si>
  <si>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</si>
  <si>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</si>
  <si>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</si>
  <si>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</si>
  <si>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</si>
  <si>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</si>
  <si>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</si>
  <si>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</si>
  <si>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</si>
  <si>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</si>
  <si>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</si>
  <si>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</si>
  <si>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</si>
  <si>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</si>
  <si>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</si>
  <si>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</si>
  <si>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</si>
  <si>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</si>
  <si>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</si>
  <si>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</si>
  <si>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</si>
  <si>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</si>
  <si>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</si>
  <si>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</si>
  <si>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</si>
  <si>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</si>
  <si>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</si>
  <si>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</si>
  <si>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</si>
  <si>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</si>
  <si>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</si>
  <si>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</si>
  <si>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</si>
  <si>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</si>
  <si>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</si>
  <si>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</si>
  <si>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</si>
  <si>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</si>
  <si>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</si>
  <si>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</si>
  <si>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</si>
  <si>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</si>
  <si>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</si>
  <si>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</si>
  <si>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</si>
  <si>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</si>
  <si>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</si>
  <si>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</si>
  <si>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</si>
  <si>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</si>
  <si>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</si>
  <si>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</si>
  <si>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</si>
  <si>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</si>
  <si>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</si>
  <si>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</si>
  <si>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</si>
  <si>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</si>
  <si>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</si>
  <si>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</si>
  <si>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</si>
  <si>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</si>
  <si>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</si>
  <si>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</si>
  <si>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</si>
  <si>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</si>
  <si>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</si>
  <si>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</si>
  <si>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</si>
  <si>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</si>
  <si>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</si>
  <si>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</si>
  <si>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</si>
  <si>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</si>
  <si>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</si>
  <si>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</si>
  <si>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</si>
  <si>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</si>
  <si>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</si>
  <si>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</si>
  <si>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</si>
  <si>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</si>
  <si>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</si>
  <si>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</si>
  <si>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</si>
  <si>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</si>
  <si>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</si>
  <si>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</si>
  <si>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</si>
  <si>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</si>
  <si>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</si>
  <si>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</si>
  <si>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</si>
  <si>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</si>
  <si>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</si>
  <si>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</si>
  <si>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</si>
  <si>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</si>
  <si>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</si>
  <si>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</si>
  <si>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</si>
  <si>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</si>
  <si>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</si>
  <si>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</si>
  <si>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</si>
  <si>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</si>
  <si>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</si>
  <si>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</si>
  <si>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</si>
  <si>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</si>
  <si>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</si>
  <si>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</si>
  <si>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</si>
  <si>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</si>
  <si>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</si>
  <si>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</si>
  <si>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</si>
  <si>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</si>
  <si>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</si>
  <si>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</si>
  <si>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</si>
  <si>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</si>
  <si>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</si>
  <si>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</si>
  <si>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</si>
  <si>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</si>
  <si>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</si>
  <si>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</si>
  <si>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</si>
  <si>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</si>
  <si>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</si>
  <si>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</si>
  <si>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</si>
  <si>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</si>
  <si>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</si>
  <si>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</si>
  <si>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</si>
  <si>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</si>
  <si>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</si>
  <si>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</si>
  <si>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</si>
  <si>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</si>
  <si>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</si>
  <si>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</si>
  <si>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</si>
  <si>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</si>
  <si>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</si>
  <si>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</si>
  <si>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</si>
  <si>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</si>
  <si>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</si>
  <si>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</si>
  <si>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</si>
  <si>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</si>
  <si>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</si>
  <si>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</si>
  <si>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</si>
  <si>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</si>
  <si>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</si>
  <si>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</si>
  <si>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</si>
  <si>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</si>
  <si>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</si>
  <si>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</si>
  <si>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</si>
  <si>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</si>
  <si>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</si>
  <si>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</si>
  <si>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</si>
  <si>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</si>
  <si>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</si>
  <si>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</si>
  <si>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</si>
  <si>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</si>
  <si>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</si>
  <si>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</si>
  <si>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</si>
  <si>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</si>
  <si>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</si>
  <si>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</si>
  <si>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</si>
  <si>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</si>
  <si>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</si>
  <si>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</si>
  <si>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</si>
  <si>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</si>
  <si>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</si>
  <si>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</si>
  <si>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</si>
  <si>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</si>
  <si>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</si>
  <si>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</si>
  <si>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</si>
  <si>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</si>
  <si>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</si>
  <si>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</si>
  <si>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</si>
  <si>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</si>
  <si>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</si>
  <si>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</si>
  <si>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</si>
  <si>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</si>
  <si>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</si>
  <si>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</si>
  <si>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</si>
  <si>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</si>
  <si>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</si>
  <si>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</si>
  <si>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</si>
  <si>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</si>
  <si>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</si>
  <si>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</si>
  <si>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</si>
  <si>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</si>
  <si>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</si>
  <si>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</si>
  <si>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</si>
  <si>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</si>
  <si>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</si>
  <si>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</si>
  <si>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</si>
  <si>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</si>
  <si>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</si>
  <si>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</si>
  <si>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</si>
  <si>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</si>
  <si>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</si>
  <si>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</si>
  <si>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</si>
  <si>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</si>
  <si>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</si>
  <si>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</si>
  <si>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</si>
  <si>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</si>
  <si>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</si>
  <si>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</si>
  <si>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</si>
  <si>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</si>
  <si>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</si>
  <si>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</si>
  <si>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</si>
  <si>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</si>
  <si>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</si>
  <si>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</si>
  <si>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</si>
  <si>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</si>
  <si>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</si>
  <si>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</si>
  <si>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</si>
  <si>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</si>
  <si>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</si>
  <si>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</si>
  <si>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</si>
  <si>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</si>
  <si>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</si>
  <si>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</si>
  <si>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</si>
  <si>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</si>
  <si>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</si>
  <si>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</si>
  <si>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</si>
  <si>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</si>
  <si>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</si>
  <si>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</si>
  <si>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</si>
  <si>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</si>
  <si>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</si>
  <si>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</si>
  <si>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</si>
  <si>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</si>
  <si>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</si>
  <si>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</si>
  <si>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</si>
  <si>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</si>
  <si>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</si>
  <si>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</si>
  <si>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</si>
  <si>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</si>
  <si>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</si>
  <si>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</si>
  <si>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</si>
  <si>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</si>
  <si>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</si>
  <si>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</si>
  <si>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</si>
  <si>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</si>
  <si>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</si>
  <si>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</si>
  <si>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</si>
  <si>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</si>
  <si>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</si>
  <si>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</si>
  <si>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</si>
  <si>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</si>
  <si>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</si>
  <si>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</si>
  <si>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</si>
  <si>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</si>
  <si>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</si>
  <si>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</si>
  <si>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</si>
  <si>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</si>
  <si>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</si>
  <si>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</si>
  <si>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</si>
  <si>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</si>
  <si>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</si>
  <si>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</si>
  <si>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</si>
  <si>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</si>
  <si>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</si>
  <si>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</si>
  <si>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</si>
  <si>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</si>
  <si>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</si>
  <si>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</si>
  <si>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</si>
  <si>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</si>
  <si>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</si>
  <si>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</si>
  <si>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</si>
  <si>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</si>
  <si>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</si>
  <si>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</si>
  <si>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</si>
  <si>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</si>
  <si>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</si>
  <si>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</si>
  <si>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</si>
  <si>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</si>
  <si>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</si>
  <si>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</si>
  <si>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</si>
  <si>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</si>
  <si>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</si>
  <si>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</si>
  <si>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</si>
  <si>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</si>
  <si>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</si>
  <si>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</si>
  <si>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</si>
  <si>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</si>
  <si>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</si>
  <si>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</si>
  <si>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</si>
  <si>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</si>
  <si>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</si>
  <si>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</si>
  <si>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</si>
  <si>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</si>
  <si>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</si>
  <si>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</si>
  <si>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</si>
  <si>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</si>
  <si>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</si>
  <si>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</si>
  <si>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</si>
  <si>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</si>
  <si>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</si>
  <si>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</si>
  <si>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</si>
  <si>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</si>
  <si>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</si>
  <si>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</si>
  <si>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</si>
  <si>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</si>
  <si>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</si>
  <si>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</si>
  <si>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</si>
  <si>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</si>
  <si>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</si>
  <si>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</si>
  <si>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</si>
  <si>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</si>
  <si>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</si>
  <si>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</si>
  <si>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</si>
  <si>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</si>
  <si>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</si>
  <si>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</si>
  <si>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</si>
  <si>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</si>
  <si>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</si>
  <si>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</si>
  <si>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</si>
  <si>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</si>
  <si>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</si>
  <si>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</si>
  <si>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</si>
  <si>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</si>
  <si>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</si>
  <si>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</si>
  <si>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</si>
  <si>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</si>
  <si>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</si>
  <si>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</si>
  <si>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</si>
  <si>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</si>
  <si>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</si>
  <si>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</si>
  <si>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</si>
  <si>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</si>
  <si>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</si>
  <si>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</si>
  <si>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</si>
  <si>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</si>
  <si>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</si>
  <si>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</si>
  <si>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</si>
  <si>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</si>
  <si>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</si>
  <si>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</si>
  <si>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</si>
  <si>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</si>
  <si>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</si>
  <si>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</si>
  <si>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</si>
  <si>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</si>
  <si>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</si>
  <si>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</si>
  <si>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</si>
  <si>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</si>
  <si>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</si>
  <si>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</si>
  <si>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</si>
  <si>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</si>
  <si>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</si>
  <si>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</si>
  <si>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</si>
  <si>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</si>
  <si>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</si>
  <si>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</si>
  <si>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</si>
  <si>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</si>
  <si>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</si>
  <si>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</si>
  <si>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</si>
  <si>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</si>
  <si>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</si>
  <si>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</si>
  <si>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</si>
  <si>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</si>
  <si>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</si>
  <si>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</si>
  <si>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</si>
  <si>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</si>
  <si>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</si>
  <si>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</si>
  <si>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</si>
  <si>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</si>
  <si>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</si>
  <si>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</si>
  <si>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</si>
  <si>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</si>
  <si>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</si>
  <si>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</si>
  <si>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</si>
  <si>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</si>
  <si>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</si>
  <si>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</si>
  <si>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</si>
  <si>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</si>
  <si>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</si>
  <si>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</si>
  <si>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</si>
  <si>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</si>
  <si>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</si>
  <si>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</si>
  <si>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</si>
  <si>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</si>
  <si>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</si>
  <si>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</si>
  <si>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</si>
  <si>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</si>
  <si>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</si>
  <si>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</si>
  <si>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</si>
  <si>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</si>
  <si>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</si>
  <si>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</si>
  <si>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</si>
  <si>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</si>
  <si>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</si>
  <si>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</si>
  <si>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</si>
  <si>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</si>
  <si>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</si>
  <si>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</si>
  <si>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</si>
  <si>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</si>
  <si>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</si>
  <si>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</si>
  <si>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</si>
  <si>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</si>
  <si>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</si>
  <si>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</si>
  <si>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</si>
  <si>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</si>
  <si>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</si>
  <si>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</si>
  <si>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</si>
  <si>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</si>
  <si>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</si>
  <si>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</si>
  <si>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</si>
  <si>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</si>
  <si>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</si>
  <si>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</si>
  <si>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</si>
  <si>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</si>
  <si>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</si>
  <si>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</si>
  <si>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</si>
  <si>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</si>
  <si>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</si>
  <si>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</si>
  <si>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</si>
  <si>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</si>
  <si>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</si>
  <si>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</si>
  <si>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</si>
  <si>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</si>
  <si>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</si>
  <si>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</si>
  <si>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</si>
  <si>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</si>
  <si>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</si>
  <si>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</si>
  <si>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</si>
  <si>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</si>
  <si>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</si>
  <si>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</si>
  <si>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</si>
  <si>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</si>
  <si>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</si>
  <si>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</si>
  <si>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</si>
  <si>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</si>
  <si>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</si>
  <si>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</si>
  <si>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</si>
  <si>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</si>
  <si>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</si>
  <si>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</si>
  <si>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</si>
  <si>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</si>
  <si>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</si>
  <si>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</si>
  <si>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</si>
  <si>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</si>
  <si>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</si>
  <si>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</si>
  <si>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</si>
  <si>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</si>
  <si>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</si>
  <si>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</si>
  <si>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</si>
  <si>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</si>
  <si>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</si>
  <si>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</si>
  <si>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</si>
  <si>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</si>
  <si>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</si>
  <si>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</si>
  <si>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</si>
  <si>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</si>
  <si>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</si>
  <si>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</si>
  <si>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</si>
  <si>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</si>
  <si>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</si>
  <si>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</si>
  <si>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</si>
  <si>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</si>
  <si>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</si>
  <si>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</si>
  <si>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</si>
  <si>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</si>
  <si>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</si>
  <si>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</si>
  <si>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</si>
  <si>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</si>
  <si>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</si>
  <si>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</si>
  <si>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</si>
  <si>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</si>
  <si>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</si>
  <si>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</si>
  <si>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</si>
  <si>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</si>
  <si>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</si>
  <si>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</si>
  <si>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</si>
  <si>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</si>
  <si>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</si>
  <si>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</si>
  <si>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</si>
  <si>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</si>
  <si>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</si>
  <si>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</si>
  <si>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</si>
  <si>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</si>
  <si>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</si>
  <si>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</si>
  <si>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</si>
  <si>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</si>
  <si>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</si>
  <si>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</si>
  <si>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</si>
  <si>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</si>
  <si>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</si>
  <si>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</si>
  <si>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</si>
  <si>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</si>
  <si>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</si>
  <si>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</si>
  <si>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</si>
  <si>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</si>
  <si>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</si>
  <si>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</si>
  <si>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</si>
  <si>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</si>
  <si>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</si>
  <si>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</si>
  <si>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</si>
  <si>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</si>
  <si>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</si>
  <si>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</si>
  <si>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</si>
  <si>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</si>
  <si>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</si>
  <si>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</si>
  <si>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</si>
  <si>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</si>
  <si>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</si>
  <si>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</si>
  <si>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</si>
  <si>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</si>
  <si>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</si>
  <si>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</si>
  <si>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</si>
  <si>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</si>
  <si>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</si>
  <si>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</si>
  <si>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</si>
  <si>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</si>
  <si>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</si>
  <si>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</si>
  <si>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</si>
  <si>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</si>
  <si>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</si>
  <si>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</si>
  <si>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</si>
  <si>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</si>
  <si>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</si>
  <si>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</si>
  <si>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</si>
  <si>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</si>
  <si>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</si>
  <si>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</si>
  <si>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</si>
  <si>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</si>
  <si>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</si>
  <si>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</si>
  <si>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</si>
  <si>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</si>
  <si>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</si>
  <si>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</si>
  <si>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</si>
  <si>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</si>
  <si>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</si>
  <si>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</si>
  <si>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</si>
  <si>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</si>
  <si>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</si>
  <si>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</si>
  <si>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</si>
  <si>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</si>
  <si>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</si>
  <si>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</si>
  <si>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</si>
  <si>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</si>
  <si>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</si>
  <si>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</si>
  <si>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</si>
  <si>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</si>
  <si>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</si>
  <si>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</si>
  <si>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</si>
  <si>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</si>
  <si>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</si>
  <si>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</si>
  <si>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</si>
  <si>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</si>
  <si>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</si>
  <si>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</si>
  <si>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</si>
  <si>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</si>
  <si>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</si>
  <si>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</si>
  <si>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</si>
  <si>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</si>
  <si>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</si>
  <si>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</si>
  <si>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</si>
  <si>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</si>
  <si>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</si>
  <si>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</si>
  <si>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</si>
  <si>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</si>
  <si>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</si>
  <si>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</si>
  <si>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</si>
  <si>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</si>
  <si>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</si>
  <si>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</si>
  <si>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</si>
  <si>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</si>
  <si>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</si>
  <si>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</si>
  <si>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</si>
  <si>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</si>
  <si>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</si>
  <si>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</si>
  <si>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</si>
  <si>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</si>
  <si>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</si>
  <si>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</si>
  <si>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</si>
  <si>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</si>
  <si>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</si>
  <si>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</si>
  <si>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</si>
  <si>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</si>
  <si>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</si>
  <si>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</si>
  <si>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</si>
  <si>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</si>
  <si>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</si>
  <si>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</si>
  <si>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</si>
  <si>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</si>
  <si>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</si>
  <si>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</si>
  <si>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</si>
  <si>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</si>
  <si>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</si>
  <si>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</si>
  <si>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</si>
  <si>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</si>
  <si>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</si>
  <si>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</si>
  <si>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</si>
  <si>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</si>
  <si>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</si>
  <si>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</si>
  <si>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</si>
  <si>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</si>
  <si>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</si>
  <si>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</si>
  <si>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</si>
  <si>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</si>
  <si>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</si>
  <si>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</si>
  <si>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</si>
  <si>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</si>
  <si>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</si>
  <si>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</si>
  <si>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</si>
  <si>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</si>
  <si>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</si>
  <si>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</si>
  <si>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</si>
  <si>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</si>
  <si>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</si>
  <si>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</si>
  <si>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</si>
  <si>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</si>
  <si>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</si>
  <si>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</si>
  <si>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</si>
  <si>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</si>
  <si>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</si>
  <si>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</si>
  <si>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</si>
  <si>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</si>
  <si>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</si>
  <si>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</si>
  <si>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</si>
  <si>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</si>
  <si>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</si>
  <si>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</si>
  <si>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</si>
  <si>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</si>
  <si>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</si>
  <si>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</si>
  <si>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</si>
  <si>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</si>
  <si>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</si>
  <si>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</si>
  <si>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</si>
  <si>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</si>
  <si>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</si>
  <si>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</si>
  <si>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</si>
  <si>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</si>
  <si>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</si>
  <si>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</si>
  <si>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</si>
  <si>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</si>
  <si>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</si>
  <si>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</si>
  <si>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</si>
  <si>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</si>
  <si>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</si>
  <si>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</si>
  <si>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</si>
  <si>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</si>
  <si>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</si>
  <si>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</si>
  <si>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</si>
  <si>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</si>
  <si>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</si>
  <si>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</si>
  <si>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</si>
  <si>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</si>
  <si>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</si>
  <si>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</si>
  <si>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</si>
  <si>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</si>
  <si>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</si>
  <si>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</si>
  <si>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</si>
  <si>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</si>
  <si>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</si>
  <si>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</si>
  <si>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</si>
  <si>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</si>
  <si>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</si>
  <si>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</si>
  <si>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</si>
  <si>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</si>
  <si>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</si>
  <si>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</si>
  <si>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</si>
  <si>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</si>
  <si>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</si>
  <si>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</si>
  <si>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</si>
  <si>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</si>
  <si>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</si>
  <si>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</si>
  <si>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</si>
  <si>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</si>
  <si>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</si>
  <si>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</si>
  <si>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</si>
  <si>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</si>
  <si>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</si>
  <si>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</si>
  <si>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</si>
  <si>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</si>
  <si>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</si>
  <si>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</si>
  <si>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</si>
  <si>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</si>
  <si>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</si>
  <si>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</si>
  <si>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</si>
  <si>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</si>
  <si>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</si>
  <si>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</si>
  <si>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</si>
  <si>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</si>
  <si>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</si>
  <si>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</si>
  <si>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</si>
  <si>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</si>
  <si>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</si>
  <si>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</si>
  <si>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</si>
  <si>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</si>
  <si>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</si>
  <si>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</si>
  <si>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</si>
  <si>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</si>
  <si>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</si>
  <si>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</si>
  <si>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</si>
  <si>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</si>
  <si>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</si>
  <si>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</si>
  <si>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</si>
  <si>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</si>
  <si>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</si>
  <si>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</si>
  <si>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</si>
  <si>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</si>
  <si>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</si>
  <si>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</si>
  <si>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</si>
  <si>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</si>
  <si>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</si>
  <si>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</si>
  <si>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</si>
  <si>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</si>
  <si>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</si>
  <si>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</si>
  <si>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</si>
  <si>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</si>
  <si>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</si>
  <si>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</si>
  <si>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</si>
  <si>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</si>
  <si>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</si>
  <si>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</si>
  <si>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</si>
  <si>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</si>
  <si>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</si>
  <si>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</si>
  <si>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</si>
  <si>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</si>
  <si>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</si>
  <si>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</si>
  <si>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</si>
  <si>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</si>
  <si>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</si>
  <si>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</si>
  <si>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</si>
  <si>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</si>
  <si>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</si>
  <si>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</si>
  <si>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</si>
  <si>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</si>
  <si>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</si>
  <si>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</si>
  <si>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</si>
  <si>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</si>
  <si>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</si>
  <si>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</si>
  <si>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</si>
  <si>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</si>
  <si>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</si>
  <si>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</si>
  <si>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</si>
  <si>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</si>
  <si>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</si>
  <si>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</si>
  <si>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</si>
  <si>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</si>
  <si>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</si>
  <si>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</si>
  <si>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</si>
  <si>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</si>
  <si>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</si>
  <si>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</si>
  <si>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</si>
  <si>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</si>
  <si>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</si>
  <si>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</si>
  <si>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</si>
  <si>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</si>
  <si>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</si>
  <si>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</si>
  <si>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</si>
  <si>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</si>
  <si>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</si>
  <si>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</si>
  <si>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</si>
  <si>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</si>
  <si>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</si>
  <si>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</si>
  <si>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</si>
  <si>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</si>
  <si>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</si>
  <si>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</si>
  <si>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</si>
  <si>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</si>
  <si>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</si>
  <si>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</si>
  <si>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</si>
  <si>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</si>
  <si>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</si>
  <si>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</si>
  <si>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</si>
  <si>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</si>
  <si>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</si>
  <si>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</si>
  <si>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</si>
  <si>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</si>
  <si>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</si>
  <si>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</si>
  <si>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</si>
  <si>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</si>
  <si>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</si>
  <si>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</si>
  <si>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</si>
  <si>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</si>
  <si>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</si>
  <si>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</si>
  <si>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</si>
  <si>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</si>
  <si>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</si>
  <si>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</si>
  <si>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</si>
  <si>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</si>
  <si>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</si>
  <si>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</si>
  <si>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</si>
  <si>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</si>
  <si>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</si>
  <si>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</si>
  <si>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</si>
  <si>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</si>
  <si>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</si>
  <si>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</si>
  <si>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</si>
  <si>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</si>
  <si>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</si>
  <si>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</si>
  <si>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</si>
  <si>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</si>
  <si>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</si>
  <si>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</si>
  <si>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</si>
  <si>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</si>
  <si>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</si>
  <si>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</si>
  <si>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</si>
  <si>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</si>
  <si>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</si>
  <si>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</si>
  <si>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</si>
  <si>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</si>
  <si>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</si>
  <si>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</si>
  <si>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</si>
  <si>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</si>
  <si>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</si>
  <si>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</si>
  <si>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</si>
  <si>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</si>
  <si>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</si>
  <si>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</si>
  <si>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</si>
  <si>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</si>
  <si>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</si>
  <si>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</si>
  <si>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</si>
  <si>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</si>
  <si>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</si>
  <si>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</si>
  <si>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</si>
  <si>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</si>
  <si>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</si>
  <si>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</si>
  <si>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</si>
  <si>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</si>
  <si>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</si>
  <si>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</si>
  <si>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</si>
  <si>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</si>
  <si>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</si>
  <si>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</si>
  <si>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</si>
  <si>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</si>
  <si>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</si>
  <si>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</si>
  <si>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</si>
  <si>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</si>
  <si>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</si>
  <si>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</si>
  <si>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</si>
  <si>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</si>
  <si>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</si>
  <si>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</si>
  <si>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</si>
  <si>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</si>
  <si>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</si>
  <si>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</si>
  <si>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</si>
  <si>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</si>
  <si>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</si>
  <si>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</si>
  <si>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</si>
  <si>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</si>
  <si>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</si>
  <si>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</si>
  <si>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</si>
  <si>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</si>
  <si>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</si>
  <si>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</si>
  <si>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</si>
  <si>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</si>
  <si>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</si>
  <si>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</si>
  <si>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</si>
  <si>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</si>
  <si>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</si>
  <si>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</si>
  <si>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</si>
  <si>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</si>
  <si>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</si>
  <si>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</si>
  <si>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</si>
  <si>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</si>
  <si>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</si>
  <si>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</si>
  <si>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</si>
  <si>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</si>
  <si>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</si>
  <si>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</si>
  <si>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</si>
  <si>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</si>
  <si>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</si>
  <si>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</si>
  <si>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</si>
  <si>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</si>
  <si>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</si>
  <si>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</si>
  <si>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</si>
  <si>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</si>
  <si>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</si>
  <si>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</si>
  <si>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</si>
  <si>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</si>
  <si>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</si>
  <si>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</si>
  <si>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</si>
  <si>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</si>
  <si>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</si>
  <si>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</si>
  <si>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</si>
  <si>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</si>
  <si>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</si>
  <si>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</si>
  <si>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</si>
  <si>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</si>
  <si>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</si>
  <si>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</si>
  <si>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</si>
  <si>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</si>
  <si>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</si>
  <si>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</si>
  <si>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</si>
  <si>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</si>
  <si>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</si>
  <si>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</si>
  <si>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</si>
  <si>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</si>
  <si>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</si>
  <si>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</si>
  <si>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</si>
  <si>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</si>
  <si>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</si>
  <si>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</si>
  <si>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</si>
  <si>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</si>
  <si>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</si>
  <si>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</si>
  <si>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</si>
  <si>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</si>
  <si>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</si>
  <si>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</si>
  <si>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</si>
  <si>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</si>
  <si>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</si>
  <si>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</si>
  <si>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</si>
  <si>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</si>
  <si>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</si>
  <si>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</si>
  <si>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</si>
  <si>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</si>
  <si>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</si>
  <si>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</si>
  <si>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</si>
  <si>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</si>
  <si>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</si>
  <si>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</si>
  <si>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</si>
  <si>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</si>
  <si>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</si>
  <si>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</si>
  <si>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</si>
  <si>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</si>
  <si>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</si>
  <si>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</si>
  <si>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</si>
  <si>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</si>
  <si>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</si>
  <si>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</si>
  <si>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</si>
  <si>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</si>
  <si>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</si>
  <si>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</si>
  <si>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</si>
  <si>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</si>
  <si>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</si>
  <si>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</si>
  <si>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</si>
  <si>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</si>
  <si>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</si>
  <si>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</si>
  <si>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</si>
  <si>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</si>
  <si>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</si>
  <si>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</si>
  <si>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</si>
  <si>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</si>
  <si>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</si>
  <si>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</si>
  <si>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</si>
  <si>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</si>
  <si>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</si>
  <si>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</si>
  <si>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</si>
  <si>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</si>
  <si>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</si>
  <si>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</si>
  <si>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</si>
  <si>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</si>
  <si>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</si>
  <si>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</si>
  <si>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</si>
  <si>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</si>
  <si>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</si>
  <si>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</si>
  <si>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</si>
  <si>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</si>
  <si>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</si>
  <si>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</si>
  <si>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</si>
  <si>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</si>
  <si>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</si>
  <si>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</si>
  <si>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</si>
  <si>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</si>
  <si>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</si>
  <si>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</si>
  <si>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</si>
  <si>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</si>
  <si>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</si>
  <si>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</si>
  <si>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</si>
  <si>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</si>
  <si>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</si>
  <si>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</si>
  <si>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</si>
  <si>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</si>
  <si>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</si>
  <si>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</si>
  <si>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</si>
  <si>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</si>
  <si>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</si>
  <si>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</si>
  <si>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</si>
  <si>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</si>
  <si>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</si>
  <si>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</si>
  <si>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</si>
  <si>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</si>
  <si>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</si>
  <si>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</si>
  <si>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</si>
  <si>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</si>
  <si>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</si>
  <si>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</si>
  <si>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</si>
  <si>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</si>
  <si>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</si>
  <si>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</si>
  <si>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</si>
  <si>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</si>
  <si>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</si>
  <si>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</si>
  <si>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</si>
  <si>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</si>
  <si>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</si>
  <si>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</si>
  <si>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</si>
  <si>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</si>
  <si>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</si>
  <si>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</si>
  <si>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</si>
  <si>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</si>
  <si>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</si>
  <si>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</si>
  <si>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</si>
  <si>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</si>
  <si>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</si>
  <si>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</si>
  <si>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</si>
  <si>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</si>
  <si>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</si>
  <si>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</si>
  <si>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</si>
  <si>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</si>
  <si>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</si>
  <si>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</si>
  <si>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</si>
  <si>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</si>
  <si>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</si>
  <si>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</si>
  <si>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</si>
  <si>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</si>
  <si>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</si>
  <si>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</si>
  <si>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</si>
  <si>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</si>
  <si>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</si>
  <si>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</si>
  <si>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</si>
  <si>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</si>
  <si>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</si>
  <si>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</si>
  <si>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</si>
  <si>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</si>
  <si>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</si>
  <si>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</si>
  <si>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</si>
  <si>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</si>
  <si>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</si>
  <si>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</si>
  <si>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</si>
  <si>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</si>
  <si>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</si>
  <si>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</si>
  <si>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</si>
  <si>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</si>
  <si>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</si>
  <si>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</si>
  <si>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</si>
  <si>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</si>
  <si>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</si>
  <si>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</si>
  <si>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</si>
  <si>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</si>
  <si>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</si>
  <si>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</si>
  <si>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</si>
  <si>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</si>
  <si>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</si>
  <si>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</si>
  <si>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</si>
  <si>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</si>
  <si>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</si>
  <si>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</si>
  <si>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</si>
  <si>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</si>
  <si>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</si>
  <si>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</si>
  <si>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</si>
  <si>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</si>
  <si>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</si>
  <si>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</si>
  <si>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</si>
  <si>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</si>
  <si>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</si>
  <si>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</si>
  <si>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</si>
  <si>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</si>
  <si>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</si>
  <si>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</si>
  <si>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</si>
  <si>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</si>
  <si>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</si>
  <si>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</si>
  <si>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</si>
  <si>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</si>
  <si>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</si>
  <si>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</si>
  <si>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</si>
  <si>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</si>
  <si>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</si>
  <si>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</si>
  <si>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</si>
  <si>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</si>
  <si>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</si>
  <si>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</si>
  <si>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</si>
  <si>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</si>
  <si>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</si>
  <si>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</si>
  <si>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</si>
  <si>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</si>
  <si>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</si>
  <si>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</si>
  <si>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</si>
  <si>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</si>
  <si>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</si>
  <si>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</si>
  <si>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</si>
  <si>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</si>
  <si>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</si>
  <si>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</si>
  <si>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</si>
  <si>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</si>
  <si>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</si>
  <si>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</si>
  <si>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</si>
  <si>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</si>
  <si>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</si>
  <si>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</si>
  <si>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</si>
  <si>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</si>
  <si>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</si>
  <si>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</si>
  <si>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</si>
  <si>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</si>
  <si>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</si>
  <si>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</si>
  <si>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</si>
  <si>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</si>
  <si>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</si>
  <si>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</si>
  <si>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</si>
  <si>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</si>
  <si>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</si>
  <si>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</si>
  <si>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</si>
  <si>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</si>
  <si>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</si>
  <si>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</si>
  <si>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</si>
  <si>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</si>
  <si>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</si>
  <si>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</si>
  <si>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</si>
  <si>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</si>
  <si>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</si>
  <si>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</si>
  <si>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</si>
  <si>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</si>
  <si>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</si>
  <si>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</si>
  <si>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</si>
  <si>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</si>
  <si>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</si>
  <si>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</si>
  <si>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</si>
  <si>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</si>
  <si>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</si>
  <si>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</si>
  <si>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</si>
  <si>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</si>
  <si>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</si>
  <si>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</si>
  <si>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</si>
  <si>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</si>
  <si>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</si>
  <si>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</si>
  <si>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</si>
  <si>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</si>
  <si>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</si>
  <si>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</si>
  <si>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</si>
  <si>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</si>
  <si>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</si>
  <si>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</si>
  <si>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</si>
  <si>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</si>
  <si>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</si>
  <si>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</si>
  <si>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</si>
  <si>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</si>
  <si>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</si>
  <si>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</si>
  <si>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</si>
  <si>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</si>
  <si>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</si>
  <si>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</si>
  <si>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</si>
  <si>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</si>
  <si>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</si>
  <si>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</si>
  <si>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</si>
  <si>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</si>
  <si>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</si>
  <si>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</si>
  <si>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</si>
  <si>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</si>
  <si>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</si>
  <si>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</si>
  <si>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</si>
  <si>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</si>
  <si>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</si>
  <si>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</si>
  <si>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</si>
  <si>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</si>
  <si>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</si>
  <si>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</si>
  <si>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</si>
  <si>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</si>
  <si>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</si>
  <si>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</si>
  <si>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</si>
  <si>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</si>
  <si>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</si>
  <si>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</si>
  <si>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</si>
  <si>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</si>
  <si>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</si>
  <si>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</si>
  <si>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</si>
  <si>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</si>
  <si>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</si>
  <si>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</si>
  <si>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</si>
  <si>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</si>
  <si>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</si>
  <si>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</si>
  <si>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</si>
  <si>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</si>
  <si>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</si>
  <si>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</si>
  <si>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</si>
  <si>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</si>
  <si>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</si>
  <si>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</si>
  <si>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</si>
  <si>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</si>
  <si>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</si>
  <si>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</si>
  <si>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</si>
  <si>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</si>
  <si>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</si>
  <si>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</si>
  <si>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</si>
  <si>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</si>
  <si>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</si>
  <si>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</si>
  <si>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</si>
  <si>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</si>
  <si>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</si>
  <si>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</si>
  <si>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</si>
  <si>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</si>
  <si>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</si>
  <si>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</si>
  <si>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</si>
  <si>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</si>
  <si>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</si>
  <si>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</si>
  <si>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</si>
  <si>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</si>
  <si>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</si>
  <si>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</si>
  <si>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</si>
  <si>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</si>
  <si>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</si>
  <si>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</si>
  <si>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</si>
  <si>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</si>
  <si>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</si>
  <si>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</si>
  <si>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</si>
  <si>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</si>
  <si>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</si>
  <si>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</si>
  <si>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</si>
  <si>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</si>
  <si>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</si>
  <si>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</si>
  <si>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</si>
  <si>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</si>
  <si>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</si>
  <si>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</si>
  <si>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</si>
  <si>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</si>
  <si>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</si>
  <si>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</si>
  <si>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</si>
  <si>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</si>
  <si>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</si>
  <si>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</si>
  <si>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</si>
  <si>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</si>
  <si>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</si>
  <si>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</si>
  <si>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</si>
  <si>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</si>
  <si>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</si>
  <si>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</si>
  <si>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</si>
  <si>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</si>
  <si>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</si>
  <si>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</si>
  <si>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</si>
  <si>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</si>
  <si>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</si>
  <si>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</si>
  <si>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</si>
  <si>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</si>
  <si>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</si>
  <si>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</si>
  <si>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</si>
  <si>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</si>
  <si>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</si>
  <si>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</si>
  <si>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</si>
  <si>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</si>
  <si>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</si>
  <si>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</si>
  <si>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</si>
  <si>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</si>
  <si>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</si>
  <si>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</si>
  <si>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</si>
  <si>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</si>
  <si>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</si>
  <si>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</si>
  <si>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</si>
  <si>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</si>
  <si>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</si>
  <si>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</si>
  <si>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</si>
  <si>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</si>
  <si>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</si>
  <si>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</si>
  <si>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</si>
  <si>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</si>
  <si>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</si>
  <si>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</si>
  <si>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</si>
  <si>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</si>
  <si>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</si>
  <si>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</si>
  <si>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</si>
  <si>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</si>
  <si>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</si>
  <si>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</si>
  <si>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</si>
  <si>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</si>
  <si>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</si>
  <si>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</si>
  <si>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</si>
  <si>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</si>
  <si>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</si>
  <si>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</si>
  <si>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</si>
  <si>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</si>
  <si>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</si>
  <si>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</si>
  <si>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</si>
  <si>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</si>
  <si>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</si>
  <si>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</si>
  <si>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</si>
  <si>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</si>
  <si>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</si>
  <si>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</si>
  <si>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</si>
  <si>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</si>
  <si>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</si>
  <si>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</si>
  <si>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</si>
  <si>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</si>
  <si>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</si>
  <si>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</si>
  <si>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</si>
  <si>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</si>
  <si>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</si>
  <si>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</si>
  <si>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</si>
  <si>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</si>
  <si>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</si>
  <si>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</si>
  <si>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</si>
  <si>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</si>
  <si>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</si>
  <si>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</si>
  <si>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</si>
  <si>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</si>
  <si>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</si>
  <si>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</si>
  <si>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</si>
  <si>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</si>
  <si>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</si>
  <si>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</si>
  <si>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</si>
  <si>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</si>
  <si>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</si>
  <si>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</si>
  <si>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</si>
  <si>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</si>
  <si>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</si>
  <si>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</si>
  <si>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</si>
  <si>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</si>
  <si>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</si>
  <si>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</si>
  <si>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</si>
  <si>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</si>
  <si>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</si>
  <si>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</si>
  <si>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</si>
  <si>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</si>
  <si>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</si>
  <si>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</si>
  <si>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</si>
  <si>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</si>
  <si>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</si>
  <si>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</si>
  <si>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</si>
  <si>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</si>
  <si>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</si>
  <si>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</si>
  <si>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</si>
  <si>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</si>
  <si>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</si>
  <si>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</si>
  <si>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</si>
  <si>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</si>
  <si>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</si>
  <si>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</si>
  <si>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</si>
  <si>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</si>
  <si>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</si>
  <si>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</si>
  <si>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</si>
  <si>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</si>
  <si>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</si>
  <si>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</si>
  <si>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</si>
  <si>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</si>
  <si>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</si>
  <si>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</si>
  <si>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</si>
  <si>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</si>
  <si>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</si>
  <si>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</si>
  <si>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</si>
  <si>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</si>
  <si>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</si>
  <si>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</si>
  <si>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</si>
  <si>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</si>
  <si>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</si>
  <si>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</si>
  <si>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</si>
  <si>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</si>
  <si>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</si>
  <si>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</si>
  <si>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</si>
  <si>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</si>
  <si>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</si>
  <si>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</si>
  <si>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</si>
  <si>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</si>
  <si>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</si>
  <si>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</si>
  <si>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</si>
  <si>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</si>
  <si>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</si>
  <si>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</si>
  <si>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</si>
  <si>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</si>
  <si>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</si>
  <si>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</si>
  <si>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</si>
  <si>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</si>
  <si>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</si>
  <si>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</si>
  <si>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</si>
  <si>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</si>
  <si>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</si>
  <si>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ETA 25 km</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</si>
  <si>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</si>
  <si>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</si>
  <si>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</si>
  <si>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</si>
  <si>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</si>
  <si>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</si>
  <si>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</si>
  <si>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</si>
  <si>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</si>
  <si>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</si>
  <si>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</si>
  <si>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</si>
  <si>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</si>
  <si>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</si>
  <si>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</si>
  <si>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20 min </t>
  </si>
  <si>
    <t>PCM-20251130-00000927</t>
  </si>
  <si>
    <t>Sceco NA and sceco team replacing main transformer, roads closed and sceco meter not accessible by car, site located in main road and can't connect PG</t>
  </si>
  <si>
    <t>TT-20251129-01785</t>
  </si>
  <si>
    <t>Site located inside Aramco compound, Team checking for access arrangement</t>
  </si>
  <si>
    <t>PCM-20251130-00000807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</si>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</sst>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328.64777430555841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45991.596200231485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45991.596200231485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45991.596200231485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45991.596200231485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45991.596200231485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45991.596200231485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45991.596200231485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45991.596200231485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45991.596200231485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45991.596200231485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45991.596200231485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45991.596200231485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45991.596200231485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45991.596200231485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45991.596200231485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45991.596200231485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45991.596200231485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45991.596200231485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45991.596200231485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45991.596200231485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45991.596200231485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45991.596200231485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45991.596200231485</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45991.596200231485</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45991.596200231485</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45991.596200231485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45991.596200231485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45991.596200231485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45991.596200231485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45991.596200231485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45991.596200231485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45991.596200231485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45991.596200231485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45991.596200231485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45991.596200231485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45991.596200231485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45991.596200231485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45991.596200231485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45991.596200231485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45991.596200231485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45991.596200231485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45991.596200231485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45991.596200231485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45991.596200231485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45991.596200231485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45991.596200231485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45991.596200231485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45991.596200231485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45991.596200231485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45991.596200231485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45991.596200231485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45991.596200231485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45991.596200231485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45991.596200231485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45991.596200231485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45991.596200231485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45991.596200231485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45991.596200231485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45991.596200231485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45991.596200231485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45991.596200231485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45991.596200231485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45991.596200231485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45991.596200231485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45991.596200231485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45991.596200231485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45991.596200231485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45991.596200231485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45991.596200231485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45991.596200231485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45991.596200231485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45991.596200231485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45991.596200231485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45991.596200231485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45991.596200231485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45991.596200231485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45991.596200231485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45991.596200231485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45991.596200231485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45991.596200231485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45991.596200231485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45991.596200231485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45991.596200231485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45991.596200231485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45991.596200231485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45991.596200231485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45991.596200231485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45991.596200231485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45991.596200231485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45991.596200231485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45991.596200231485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45991.596200231485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45991.596200231485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45991.596200231485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45991.596200231485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45991.596200231485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45991.596200231485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45991.596200231485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45991.596200231485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45991.596200231485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45991.596200231485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45991.596200231485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45991.596200231485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45991.596200231485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45991.596200231485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45991.596200231485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45991.596200231485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45991.596200231485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45991.596200231485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45991.596200231485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45991.596200231485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45991.596200231485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45991.596200231485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45991.596200231485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45991.596200231485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45991.596200231485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45991.596200231485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45991.596200231485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45991.596200231485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45991.596200231485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45991.596200231485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45991.596200231485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45991.596200231485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45991.596200231485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45991.596200231485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45991.596200231485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45991.596200231485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45991.596200231485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45991.596200231485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45991.596200231485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45991.596200231485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45991.596200231485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45991.596200231485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45991.596200231485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45991.596200231485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45991.596200231485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45991.596200231485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45991.596200231485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45991.596200231485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45991.596200231485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45991.596200231485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45991.596200231485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45991.596200231485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45991.596200231485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45991.596200231485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45991.596200231485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45991.596200231485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45991.596200231485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45991.596200231485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45991.596200231485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45991.596200231485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45991.596200231485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45991.596200231485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45991.596200231485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45991.596200231485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45991.596200231485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45991.596200231485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45991.596200231485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45991.596200231485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45991.596200231485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45991.596200231485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45991.596200231485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45991.596200231485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45991.596200231485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45991.596200231485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45991.596200231485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45991.596200231485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45991.596200231485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45991.596200231485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45991.596200231485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45991.596200231485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45991.596200231485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45991.596200231485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45991.596200231485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45991.596200231485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45991.596200231485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45991.596200231485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45991.596200231485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45991.596200231485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45991.596200231485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45991.596200231485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45991.596200231485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45991.596200231485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45991.596200231485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45991.596200231485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45991.596200231485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45991.596200231485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45991.596200231485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45991.596200231485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45991.596200231485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45991.596200231485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45991.596200231485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45991.596200231485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45991.596200231485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45991.596200231485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45991.596200231485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45991.596200231485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45991.596200231485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45991.596200231485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45991.596200231485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45991.596200231485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45991.596200231485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45991.596200231485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45991.596200231485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45991.596200231485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45991.596200231485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45991.596200231485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45991.596200231485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45991.596200231485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45991.596200231485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45991.596200231485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45991.596200231485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45991.596200231485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45991.596200231485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45991.596200231485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45991.596200231485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45991.596200231485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45991.596200231485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45991.596200231485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45991.596200231485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45991.596200231485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45991.596200231485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45991.596200231485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45991.596200231485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45991.596200231485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45991.596200231485</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45991.596200231485</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45991.596200231485</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45991.596200231485</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8E33E2E5-B853-435D-A36C-299D5E5ADCB6}"/>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166.59636226852308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7.208781250003085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45991.596200231485</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45991.596200231485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45991.596200231485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45991.596200231485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45991.596200231485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45991.596200231485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45991.596200231485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45991.596200231485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45991.596200231485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45991.596200231485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45991.596200231485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45991.596200231485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45991.596200231485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45991.596200231485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45991.596200231485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45991.596200231485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45991.596200231485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45991.596200231485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45991.596200231485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45991.596200231485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45991.596200231485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45991.596200231485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45991.596200231485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45991.596200231485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45991.596200231485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45991.596200231485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45991.596200231485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45991.596200231485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45991.596200231485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45991.596200231485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45991.596200231485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45991.596200231485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45991.596200231485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45991.596200231485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45991.596200231485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45991.596200231485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45991.596200231485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45991.596200231485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45991.596200231485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45991.596200231485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45991.596200231485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45991.596200231485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45991.596200231485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45991.596200231485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45991.596200231485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45991.596200231485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45991.596200231485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45991.596200231485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45991.596200231485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45991.596200231485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45991.596200231485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45991.596200231485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45991.596200231485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45991.596200231485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45991.596200231485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45991.596200231485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45991.596200231485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45991.596200231485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45991.596200231485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45991.596200231485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45991.596200231485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45991.596200231485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45991.596200231485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45991.596200231485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45991.596200231485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45991.596200231485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45991.596200231485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45991.596200231485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45991.596200231485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45991.596200231485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45991.596200231485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45991.596200231485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45991.596200231485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45991.596200231485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45991.596200231485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45991.596200231485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45991.596200231485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45991.596200231485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45991.596200231485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45991.596200231485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45991.596200231485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45991.596200231485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45991.596200231485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45991.596200231485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45991.596200231485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45991.596200231485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45991.596200231485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45991.596200231485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45991.596200231485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45991.596200231485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45991.596200231485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45991.596200231485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45991.596200231485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45991.596200231485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45991.596200231485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45991.596200231485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45991.596200231485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45991.596200231485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45991.596200231485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45991.596200231485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45991.596200231485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45991.596200231485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45991.596200231485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45991.596200231485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45991.596200231485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45991.596200231485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45991.596200231485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45991.596200231485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45991.596200231485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45991.596200231485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45991.596200231485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45991.596200231485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45991.596200231485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45991.596200231485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45991.596200231485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45991.596200231485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45991.596200231485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45991.596200231485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45991.596200231485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45991.596200231485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45991.596200231485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45991.596200231485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45991.596200231485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45991.596200231485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45991.596200231485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45991.596200231485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45991.596200231485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45991.596200231485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45991.596200231485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45991.596200231485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45991.596200231485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45991.596200231485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45991.596200231485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45991.596200231485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45991.596200231485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45991.596200231485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45991.596200231485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45991.596200231485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45991.596200231485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45991.596200231485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45991.596200231485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45991.596200231485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45991.596200231485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45991.596200231485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45991.596200231485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45991.596200231485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45991.596200231485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45991.596200231485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45991.596200231485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45991.596200231485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45991.596200231485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45991.596200231485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45991.596200231485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45991.596200231485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45991.596200231485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45991.596200231485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45991.596200231485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45991.596200231485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45991.596200231485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45991.596200231485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45991.596200231485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45991.596200231485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45991.596200231485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45991.596200231485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45991.596200231485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45991.596200231485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45991.596200231485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45991.596200231485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45991.596200231485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45991.596200231485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45991.596200231485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45991.596200231485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45991.596200231485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45991.596200231485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45991.596200231485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45991.596200231485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45991.596200231485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45991.596200231485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45991.596200231485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45991.596200231485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45991.596200231485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45991.596200231485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45991.596200231485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45991.596200231485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45991.596200231485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45991.596200231485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45991.596200231485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45991.596200231485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45991.596200231485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45991.596200231485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45991.596200231485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45991.596200231485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45991.596200231485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45991.596200231485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45991.596200231485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45991.596200231485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45991.596200231485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45991.596200231485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45991.596200231485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45991.596200231485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45991.596200231485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45991.596200231485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45991.596200231485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45991.596200231485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45991.596200231485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45991.596200231485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45991.596200231485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45991.596200231485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45991.596200231485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45991.596200231485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45991.596200231485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45991.596200231485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45991.596200231485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45991.596200231485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45991.596200231485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45991.596200231485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45991.596200231485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45991.596200231485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45991.596200231485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45991.596200231485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45991.596200231485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45991.596200231485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45991.596200231485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45991.596200231485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45991.596200231485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45991.596200231485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45991.596200231485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45991.596200231485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45991.596200231485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45991.596200231485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45991.596200231485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45991.596200231485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45991.596200231485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45991.596200231485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45991.596200231485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45991.596200231485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45991.596200231485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45991.596200231485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45991.596200231485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45991.596200231485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45991.596200231485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45991.596200231485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45991.596200231485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45991.596200231485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45991.596200231485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45991.596200231485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45991.596200231485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45991.596200231485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45991.596200231485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45991.596200231485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45991.596200231485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45991.596200231485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45991.596200231485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45991.596200231485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45991.596200231485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45991.596200231485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45991.596200231485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45991.596200231485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45991.596200231485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45991.596200231485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45991.596200231485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45991.596200231485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45991.596200231485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45991.596200231485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45991.596200231485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45991.596200231485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45991.596200231485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45991.596200231485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45991.596200231485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45991.596200231485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45991.596200231485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45991.596200231485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45991.596200231485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45991.596200231485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45991.596200231485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45991.596200231485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45991.596200231485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45991.596200231485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45991.596200231485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45991.596200231485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45991.596200231485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45991.596200231485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45991.596200231485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45991.596200231485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45991.596200231485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45991.596200231485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45991.596200231485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45991.596200231485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45991.596200231485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45991.596200231485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45991.596200231485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45991.596200231485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45991.596200231485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45991.596200231485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45991.596200231485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45991.596200231485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45991.596200231485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45991.596200231485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45991.596200231485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45991.596200231485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45991.596200231485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45991.596200231485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45991.596200231485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45991.596200231485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45991.596200231485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45991.596200231485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45991.596200231485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45991.596200231485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45991.596200231485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45991.596200231485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45991.596200231485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45991.596200231485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45991.596200231485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45991.596200231485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45991.596200231485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45991.596200231485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45991.596200231485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45991.596200231485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45991.596200231485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45991.596200231485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45991.596200231485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45991.596200231485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45991.596200231485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45991.596200231485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45991.596200231485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45991.596200231485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45991.596200231485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45991.596200231485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45991.596200231485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45991.596200231485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45991.596200231485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45991.596200231485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45991.596200231485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45991.596200231485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45991.596200231485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45991.596200231485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45991.596200231485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45991.596200231485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45991.596200231485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45991.596200231485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45991.596200231485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45991.596200231485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45991.596200231485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45991.596200231485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45991.596200231485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45991.596200231485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45991.596200231485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45991.596200231485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45991.596200231485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45991.596200231485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45991.596200231485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45991.596200231485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45991.596200231485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45991.596200231485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45991.596200231485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45991.596200231485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45991.596200231485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45991.596200231485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45991.596200231485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45991.596200231485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45991.596200231485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45991.596200231485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45991.596200231485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45991.596200231485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45991.596200231485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45991.596200231485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45991.596200231485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45991.596200231485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45991.596200231485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45991.596200231485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45991.596200231485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45991.596200231485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45991.596200231485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45991.596200231485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45991.596200231485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45991.596200231485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45991.596200231485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45991.596200231485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45991.596200231485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45991.596200231485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45991.596200231485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45991.596200231485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45991.596200231485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45991.596200231485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45991.596200231485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45991.596200231485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45991.596200231485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45991.596200231485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45991.596200231485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45991.596200231485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45991.596200231485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45991.596200231485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45991.596200231485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45991.596200231485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45991.596200231485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45991.596200231485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45991.596200231485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45991.596200231485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45991.596200231485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45991.596200231485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45991.596200231485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45991.596200231485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45991.596200231485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45991.596200231485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45991.596200231485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45991.596200231485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45991.596200231485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45991.596200231485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45991.596200231485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45991.596200231485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45991.596200231485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45991.596200231485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45991.596200231485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45991.596200231485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45991.596200231485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45991.596200231485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45991.596200231485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45991.596200231485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45991.596200231485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45991.596200231485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45991.596200231485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45991.596200231485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45991.596200231485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45991.596200231485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45991.596200231485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45991.596200231485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45991.596200231485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45991.596200231485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45991.596200231485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45991.596200231485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45991.596200231485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45991.596200231485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45991.596200231485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45991.596200231485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45991.596200231485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45991.596200231485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45991.596200231485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45991.596200231485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45991.596200231485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45991.596200231485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45991.596200231485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45991.596200231485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45991.596200231485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45991.596200231485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45991.596200231485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45991.596200231485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45991.596200231485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45991.596200231485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45991.596200231485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45991.596200231485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45991.596200231485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45991.596200231485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45991.596200231485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45991.596200231485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45991.596200231485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45991.596200231485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45991.596200231485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45991.596200231485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45991.596200231485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45991.596200231485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45991.596200231485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45991.596200231485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45991.596200231485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45991.596200231485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45991.596200231485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45991.596200231485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45991.596200231485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45991.596200231485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45991.596200231485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45991.596200231485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45991.596200231485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45991.596200231485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45991.596200231485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45991.596200231485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45991.596200231485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45991.596200231485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45991.596200231485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45991.596200231485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45991.596200231485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45991.596200231485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45991.596200231485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45991.596200231485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45991.596200231485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45991.596200231485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45991.596200231485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45991.596200231485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45991.596200231485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45991.596200231485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45991.596200231485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45991.596200231485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45991.596200231485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45991.596200231485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45991.596200231485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45991.596200231485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45991.596200231485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45991.596200231485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45991.596200231485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45991.596200231485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45991.596200231485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45991.596200231485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45991.596200231485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45991.596200231485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45991.596200231485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45991.596200231485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45991.596200231485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45991.596200231485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45991.596200231485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45991.596200231485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45991.596200231485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45991.596200231485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45991.596200231485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45991.596200231485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45991.596200231485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45991.596200231485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45991.596200231485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45991.596200231485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45991.596200231485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45991.596200231485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45991.596200231485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45991.596200231485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45991.596200231485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45991.596200231485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45991.596200231485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45991.596200231485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45991.596200231485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45991.596200231485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45991.596200231485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45991.596200231485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45991.596200231485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45991.596200231485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45991.596200231485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45991.596200231485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45991.596200231485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45991.596200231485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45991.596200231485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45991.596200231485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45991.596200231485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45991.596200231485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45991.596200231485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45991.596200231485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45991.596200231485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45991.596200231485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45991.596200231485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45991.596200231485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45991.596200231485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45991.596200231485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45991.596200231485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45991.596200231485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45991.596200231485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45991.596200231485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45991.596200231485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45991.596200231485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45991.596200231485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45991.596200231485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45991.596200231485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45991.596200231485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45991.596200231485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45991.596200231485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45991.596200231485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45991.596200231485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45991.596200231485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45991.596200231485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45991.596200231485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45991.596200231485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45991.596200231485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45991.596200231485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45991.596200231485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45991.596200231485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45991.596200231485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45991.596200231485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45991.596200231485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45991.596200231485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45991.596200231485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45991.596200231485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45991.596200231485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45991.596200231485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45991.596200231485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45991.596200231485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45991.596200231485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45991.596200231485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45991.596200231485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45991.596200231485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45991.596200231485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45991.596200231485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45991.596200231485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45991.596200231485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45991.596200231485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45991.596200231485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45991.596200231485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45991.596200231485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45991.596200231485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45991.596200231485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45991.596200231485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45991.596200231485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45991.596200231485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45991.596200231485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45991.596200231485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45991.596200231485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45991.596200231485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45991.596200231485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45991.596200231485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45991.596200231485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45991.596200231485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45991.596200231485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45991.596200231485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45991.596200231485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45991.596200231485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45991.596200231485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45991.596200231485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45991.596200231485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45991.596200231485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45991.596200231485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45991.596200231485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45991.596200231485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45991.596200231485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45991.596200231485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45991.596200231485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45991.596200231485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45991.596200231485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45991.596200231485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45991.596200231485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45991.596200231485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45991.596200231485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45991.596200231485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45991.596200231485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45991.596200231485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45991.596200231485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45991.596200231485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45991.596200231485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45991.596200231485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45991.596200231485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45991.596200231485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45991.596200231485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45991.596200231485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45991.596200231485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45991.596200231485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45991.596200231485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45991.596200231485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45991.596200231485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45991.596200231485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45991.596200231485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45991.596200231485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45991.596200231485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45991.596200231485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45991.596200231485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45991.596200231485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45991.596200231485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45991.596200231485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45991.596200231485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45991.596200231485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45991.596200231485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45991.596200231485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45991.596200231485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45991.596200231485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45991.596200231485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45991.596200231485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45991.596200231485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45991.596200231485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45991.596200231485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45991.596200231485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45991.596200231485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45991.596200231485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45991.596200231485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45991.596200231485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45991.596200231485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45991.596200231485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45991.596200231485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45991.596200231485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45991.596200231485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45991.596200231485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45991.596200231485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45991.596200231485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45991.596200231485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45991.596200231485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45991.596200231485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45991.596200231485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45991.596200231485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45991.596200231485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45991.596200231485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45991.596200231485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45991.596200231485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45991.596200231485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45991.596200231485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45991.596200231485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45991.596200231485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45991.596200231485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45991.596200231485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45991.596200231485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45991.596200231485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45991.596200231485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45991.596200231485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45991.596200231485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45991.596200231485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45991.596200231485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45991.596200231485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45991.596200231485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45991.596200231485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45991.596200231485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45991.596200231485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45991.596200231485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45991.596200231485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45991.596200231485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45991.596200231485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45991.596200231485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45991.596200231485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45991.596200231485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45991.596200231485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45991.596200231485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45991.596200231485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45991.596200231485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45991.596200231485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45991.596200231485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45991.596200231485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45991.596200231485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45991.596200231485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45991.596200231485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45991.596200231485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45991.596200231485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45991.596200231485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45991.596200231485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45991.596200231485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45991.596200231485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45991.596200231485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45991.596200231485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45991.596200231485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45991.596200231485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45991.596200231485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45991.596200231485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45991.596200231485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45991.596200231485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45991.596200231485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45991.596200231485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45991.596200231485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45991.596200231485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45991.596200231485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45991.596200231485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45991.596200231485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45991.596200231485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45991.596200231485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45991.596200231485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45991.596200231485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45991.596200231485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45991.596200231485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45991.596200231485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45991.596200231485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45991.596200231485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45991.596200231485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45991.596200231485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45991.596200231485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45991.596200231485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45991.596200231485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45991.596200231485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45991.596200231485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45991.596200231485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45991.596200231485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45991.596200231485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45991.596200231485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45991.596200231485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45991.596200231485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45991.596200231485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45991.596200231485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45991.596200231485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45991.596200231485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45991.596200231485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45991.596200231485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45991.596200231485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45991.596200231485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45991.596200231485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45991.596200231485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45991.596200231485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45991.596200231485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45991.596200231485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45991.596200231485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45991.596200231485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45991.596200231485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45991.596200231485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45991.596200231485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45991.596200231485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45991.596200231485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45991.596200231485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45991.596200231485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45991.596200231485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45991.596200231485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45991.596200231485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45991.596200231485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45991.596200231485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45991.596200231485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45991.596200231485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45991.596200231485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45991.596200231485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45991.596200231485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45991.596200231485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45991.596200231485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45991.596200231485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45991.596200231485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45991.596200231485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45991.596200231485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45991.596200231485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45991.596200231485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45991.596200231485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45991.596200231485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45991.596200231485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45991.596200231485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45991.596200231485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45991.596200231485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45991.596200231485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45991.596200231485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45991.596200231485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45991.596200231485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45991.596200231485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45991.596200231485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45991.596200231485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45991.596200231485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45991.596200231485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45991.596200231485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45991.596200231485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45991.596200231485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45991.596200231485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45991.596200231485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45991.596200231485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45991.596200231485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45991.596200231485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45991.596200231485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45991.596200231485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45991.596200231485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45991.596200231485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45991.596200231485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45991.596200231485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45991.596200231485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45991.596200231485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45991.596200231485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45991.596200231485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45991.596200231485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45991.596200231485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45991.596200231485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45991.596200231485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45991.596200231485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45991.596200231485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45991.596200231485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45991.596200231485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45991.596200231485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45991.596200231485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45991.596200231485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45991.596200231485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45991.596200231485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45991.596200231485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45991.596200231485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45991.596200231485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45991.596200231485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45991.596200231485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45991.596200231485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45991.596200231485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45991.596200231485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45991.596200231485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45991.596200231485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45991.596200231485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45991.596200231485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45991.596200231485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45991.596200231485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45991.596200231485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45991.596200231485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45991.596200231485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45991.596200231485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45991.596200231485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45991.596200231485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45991.596200231485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45991.596200231485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45991.596200231485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45991.596200231485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45991.596200231485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45991.596200231485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45991.596200231485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45991.596200231485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45991.596200231485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45991.596200231485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45991.596200231485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45991.596200231485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45991.596200231485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45991.596200231485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45991.596200231485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45991.596200231485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45991.596200231485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45991.596200231485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45991.596200231485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45991.596200231485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45991.596200231485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45991.596200231485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45991.596200231485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45991.596200231485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45991.596200231485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45991.596200231485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45991.596200231485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45991.596200231485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45991.596200231485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45991.596200231485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45991.596200231485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45991.596200231485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45991.596200231485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45991.596200231485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45991.596200231485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45991.596200231485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45991.596200231485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45991.596200231485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45991.596200231485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45991.596200231485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45991.596200231485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45991.596200231485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45991.596200231485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45991.596200231485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45991.596200231485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45991.596200231485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45991.596200231485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45991.596200231485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45991.596200231485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45991.596200231485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45991.596200231485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45991.596200231485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45991.596200231485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45991.596200231485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45991.596200231485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45991.596200231485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45991.596200231485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45991.596200231485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45991.596200231485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45991.596200231485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45991.596200231485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45991.596200231485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45991.596200231485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45991.596200231485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45991.596200231485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45991.596200231485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45991.596200231485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45991.596200231485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45991.596200231485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45991.596200231485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45991.596200231485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45991.596200231485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45991.596200231485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45991.596200231485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45991.596200231485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45991.596200231485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45991.596200231485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45991.596200231485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45991.596200231485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45991.596200231485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45991.596200231485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45991.596200231485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45991.596200231485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45991.596200231485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45991.596200231485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45991.596200231485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45991.596200231485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45991.596200231485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45991.596200231485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45991.596200231485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45991.596200231485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45991.596200231485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45991.596200231485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45991.596200231485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45991.596200231485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45991.596200231485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45991.596200231485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45991.596200231485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45991.596200231485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45991.596200231485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45991.596200231485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45991.596200231485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45991.596200231485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45991.596200231485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45991.596200231485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45991.596200231485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45991.596200231485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45991.596200231485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45991.596200231485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45991.596200231485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45991.596200231485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45991.596200231485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45991.596200231485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45991.596200231485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45991.596200231485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45991.596200231485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45991.596200231485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45991.596200231485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45991.596200231485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45991.596200231485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45991.596200231485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45991.596200231485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45991.596200231485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45991.596200231485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45991.596200231485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45991.596200231485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45991.596200231485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45991.596200231485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45991.596200231485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45991.596200231485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45991.596200231485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45991.596200231485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45991.596200231485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45991.596200231485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45991.596200231485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45991.596200231485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45991.596200231485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45991.596200231485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45991.596200231485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45991.596200231485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45991.596200231485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45991.596200231485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45991.596200231485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tabSelected="1"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288.11548263888835</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35205</v>
      </c>
      <c r="E3" s="91" t="s">
        <v>39106</v>
      </c>
      <c r="F3" s="92"/>
      <c r="G3" s="93">
        <f t="shared" ref="G3:G36" ca="1" si="0">IFERROR(NOW()-F3,"")</f>
        <v>45991.596200231485</v>
      </c>
      <c r="H3" s="92">
        <v>45991.510439814818</v>
      </c>
      <c r="I3" s="110" t="str">
        <f>IFERROR(VLOOKUP(D3,DB!A:F,6,0),"")</f>
        <v>SCECO</v>
      </c>
      <c r="J3" s="110" t="str">
        <f>IFERROR(VLOOKUP(D3,DB!A:G,7,0),"")</f>
        <v>Vandalized</v>
      </c>
      <c r="K3" s="94" t="s">
        <v>39197</v>
      </c>
      <c r="L3" s="88" t="str">
        <f>IFERROR(VLOOKUP(D3,DB!A:I,9,0),"")</f>
        <v>Latis</v>
      </c>
    </row>
    <row r="4" spans="1:16" ht="15" customHeight="1">
      <c r="A4" s="110"/>
      <c r="B4" s="110" t="str">
        <f>IFERROR(VLOOKUP(D4,DB!A:K,11,0),"")</f>
        <v/>
      </c>
      <c r="C4" s="90"/>
      <c r="D4" s="88"/>
      <c r="E4" s="91"/>
      <c r="F4" s="92"/>
      <c r="G4" s="93">
        <f t="shared" ca="1" si="0"/>
        <v>45991.596200231485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45991.596200231485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45991.596200231485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45991.596200231485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45991.596200231485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45991.596200231485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45991.596200231485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45991.596200231485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45991.596200231485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45991.596200231485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45991.596200231485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45991.596200231485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45991.596200231485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45991.596200231485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45991.596200231485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45991.596200231485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45991.596200231485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45991.596200231485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45991.596200231485</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45991.596200231485</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45991.596200231485</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45991.596200231485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45991.596200231485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45991.596200231485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45991.596200231485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45991.596200231485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45991.596200231485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45991.596200231485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45991.596200231485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45991.596200231485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45991.596200231485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45991.596200231485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45991.596200231485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45991.596200231485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45991.596200231485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45991.596200231485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45991.596200231485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45991.596200231485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45991.596200231485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45991.596200231485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45991.596200231485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45991.596200231485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45991.596200231485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45991.596200231485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45991.596200231485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45991.596200231485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45991.596200231485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45991.596200231485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45991.596200231485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45991.596200231485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45991.596200231485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45991.596200231485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45991.596200231485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45991.596200231485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45991.596200231485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45991.596200231485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45991.596200231485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45991.596200231485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45991.596200231485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45991.596200231485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45991.596200231485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45991.596200231485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45991.596200231485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45991.596200231485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45991.596200231485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45991.596200231485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45991.596200231485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45991.596200231485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45991.596200231485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45991.596200231485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45991.596200231485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45991.596200231485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45991.596200231485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45991.596200231485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45991.596200231485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45991.596200231485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45991.596200231485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45991.596200231485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45991.596200231485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45991.596200231485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45991.596200231485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45991.596200231485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45991.596200231485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45991.596200231485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45991.596200231485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45991.596200231485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45991.596200231485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45991.596200231485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45991.596200231485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45991.596200231485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45991.596200231485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45991.596200231485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45991.596200231485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45991.596200231485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45991.596200231485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45991.596200231485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45991.596200231485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45991.596200231485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45991.596200231485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45991.596200231485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45991.596200231485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45991.596200231485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45991.596200231485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45991.596200231485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45991.596200231485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45991.596200231485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45991.596200231485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45991.596200231485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45991.596200231485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45991.596200231485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45991.596200231485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45991.596200231485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45991.596200231485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45991.596200231485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45991.596200231485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45991.596200231485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45991.596200231485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45991.596200231485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45991.596200231485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45991.596200231485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45991.596200231485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45991.596200231485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45991.596200231485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45991.596200231485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45991.596200231485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45991.596200231485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45991.596200231485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45991.596200231485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45991.596200231485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45991.596200231485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45991.596200231485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45991.596200231485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45991.596200231485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45991.596200231485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45991.596200231485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45991.596200231485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45991.596200231485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45991.596200231485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45991.596200231485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45991.596200231485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45991.596200231485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45991.596200231485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45991.596200231485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45991.596200231485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45991.596200231485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45991.596200231485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45991.596200231485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45991.596200231485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45991.596200231485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45991.596200231485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45991.596200231485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45991.596200231485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45991.596200231485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45991.596200231485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45991.596200231485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45991.596200231485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45991.596200231485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45991.596200231485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45991.596200231485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45991.596200231485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45991.596200231485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45991.596200231485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45991.596200231485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45991.596200231485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45991.596200231485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45991.596200231485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45991.596200231485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45991.596200231485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45991.596200231485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45991.596200231485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45991.596200231485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45991.596200231485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45991.596200231485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45991.596200231485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45991.596200231485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45991.596200231485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45991.596200231485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45991.596200231485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45991.596200231485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45991.596200231485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45991.596200231485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45991.596200231485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45991.596200231485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45991.596200231485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45991.596200231485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45991.596200231485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45991.596200231485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45991.596200231485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45991.596200231485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45991.596200231485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45991.596200231485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45991.596200231485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45991.596200231485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45991.596200231485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45991.596200231485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45991.596200231485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45991.596200231485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45991.596200231485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45991.596200231485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45991.596200231485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45991.596200231485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45991.596200231485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45991.596200231485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45991.596200231485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45991.596200231485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45991.596200231485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45991.596200231485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45991.596200231485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45991.596200231485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45991.596200231485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45991.596200231485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45991.596200231485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45991.596200231485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45991.596200231485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45991.596200231485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45991.596200231485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45991.596200231485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45991.596200231485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45991.596200231485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45991.596200231485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45991.596200231485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45991.596200231485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45991.596200231485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45991.596200231485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45991.596200231485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45991.596200231485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45991.596200231485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45991.596200231485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45991.596200231485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45991.596200231485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45991.596200231485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45991.596200231485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45991.596200231485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45991.596200231485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45991.596200231485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45991.596200231485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45991.596200231485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45991.596200231485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45991.596200231485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45991.596200231485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45991.596200231485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45991.596200231485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45991.596200231485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45991.596200231485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45991.596200231485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45991.596200231485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45991.596200231485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45991.596200231485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45991.596200231485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45991.596200231485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45991.596200231485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45991.596200231485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45991.596200231485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45991.596200231485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45991.596200231485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45991.596200231485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45991.596200231485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45991.596200231485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45991.596200231485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45991.596200231485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45991.596200231485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45991.596200231485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45991.596200231485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45991.596200231485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45991.596200231485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45991.596200231485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45991.596200231485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45991.596200231485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45991.596200231485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45991.596200231485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45991.596200231485</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99.764140046296234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65.407322916667908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42.93508912037214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10.222901620370976</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0.61629282407375285</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2.6940972224110737E-2</v>
      </c>
      <c r="H7" s="38">
        <v>45991.563460648147</v>
      </c>
      <c r="I7" s="37" t="str">
        <f>IFERROR(VLOOKUP(D7,DB!A:F,6,0),"")</f>
        <v>SCECO</v>
      </c>
      <c r="J7" s="37" t="str">
        <f>IFERROR(VLOOKUP(D7,DB!A:G,7,0),"")</f>
        <v>Vandalized</v>
      </c>
      <c r="K7" s="37" t="s">
        <v>39209</v>
      </c>
      <c r="L7" s="37" t="str">
        <f>IFERROR(VLOOKUP(D7,DB!A:I,9,0),"")</f>
        <v>Latis</v>
      </c>
    </row>
    <row r="8" spans="1:13" ht="30.75">
      <c r="A8" s="37" t="s">
        <v>39210</v>
      </c>
      <c r="B8" s="37" t="str">
        <f>IFERROR(VLOOKUP(D8,DB!A:K,11,0),"")</f>
        <v>R5</v>
      </c>
      <c r="C8" s="37">
        <v>1</v>
      </c>
      <c r="D8" s="37" t="s">
        <v>38506</v>
      </c>
      <c r="E8" s="37" t="s">
        <v>39106</v>
      </c>
      <c r="F8" s="38">
        <v>45991.582870370374</v>
      </c>
      <c r="G8" s="135">
        <f ca="1">IFERROR(NOW()-F8,"")</f>
        <v>1.3329861110833008E-2</v>
      </c>
      <c r="H8" s="38">
        <v>45991.576782407406</v>
      </c>
      <c r="I8" s="37" t="str">
        <f>IFERROR(VLOOKUP(D8,DB!A:F,6,0),"")</f>
        <v>SCECO</v>
      </c>
      <c r="J8" s="37" t="str">
        <f>IFERROR(VLOOKUP(D8,DB!A:G,7,0),"")</f>
        <v>Good</v>
      </c>
      <c r="K8" s="37" t="s">
        <v>39211</v>
      </c>
      <c r="L8" s="37" t="str">
        <f>IFERROR(VLOOKUP(D8,DB!A:I,9,0),"")</f>
        <v>Latis</v>
      </c>
    </row>
    <row r="9" spans="1:13">
      <c r="A9" s="37"/>
      <c r="B9" s="37" t="str">
        <f>IFERROR(VLOOKUP(D9,DB!A:K,11,0),"")</f>
        <v/>
      </c>
      <c r="C9" s="37"/>
      <c r="D9" s="37"/>
      <c r="E9" s="37"/>
      <c r="F9" s="38"/>
      <c r="G9" s="135">
        <f ca="1">IFERROR(NOW()-F9,"")</f>
        <v>45991.596200231485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45991.596200231485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45991.596200231485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45991.596200231485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45991.596200231485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45991.596200231485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45991.596200231485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45991.596200231485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45991.596200231485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45991.596200231485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45991.596200231485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45991.596200231485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45991.596200231485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45991.596200231485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45991.596200231485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45991.596200231485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45991.596200231485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05">
        <f ca="1">IFERROR(NOW()-F26,"")</f>
        <v>45991.596200231485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45991.596200231485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45991.596200231485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45991.596200231485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45991.596200231485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45991.596200231485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45991.596200231485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45991.596200231485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45991.596200231485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45991.596200231485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45991.596200231485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45991.596200231485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45991.596200231485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45991.596200231485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45991.596200231485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45991.596200231485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45991.596200231485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45991.596200231485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45991.596200231485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45991.596200231485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45991.596200231485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45991.596200231485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45991.596200231485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45991.596200231485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45991.596200231485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45991.596200231485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45991.596200231485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45991.596200231485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45991.596200231485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45991.596200231485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45991.596200231485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45991.596200231485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45991.596200231485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45991.596200231485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45991.596200231485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45991.596200231485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45991.596200231485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45991.596200231485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45991.596200231485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45991.596200231485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45991.596200231485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45991.596200231485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45991.596200231485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45991.596200231485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45991.596200231485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45991.596200231485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45991.596200231485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45991.596200231485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45991.596200231485</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45991.596200231485</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45991.596200231485</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45991.596200231485</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45991.596200231485</v>
      </c>
      <c r="H78" s="38"/>
      <c r="I78" s="37" t="str">
        <f>IFERROR(VLOOKUP(D78,DB!A:F,6,0),"")</f>
        <v/>
      </c>
      <c r="J78" s="37" t="str">
        <f>IFERROR(VLOOKUP(D78,DB!A:G,7,0),"")</f>
        <v/>
      </c>
      <c r="K78" s="37"/>
      <c r="L78" s="37" t="str">
        <f>IFERROR(VLOOKUP(D78,DB!A:I,9,0),"")</f>
        <v/>
      </c>
    </row>
    <row r="79" spans="1:12">
      <c r="A79" s="151"/>
      <c r="B79" s="151" t="str">
        <f>IFERROR(VLOOKUP(D79,DB!A:K,11,0),"")</f>
        <v/>
      </c>
      <c r="C79" s="151"/>
      <c r="D79" s="151"/>
      <c r="E79" s="151"/>
      <c r="F79" s="152"/>
      <c r="G79" s="153">
        <f ca="1">IFERROR(NOW()-F79,"")</f>
        <v>45991.596200231485</v>
      </c>
      <c r="H79" s="152"/>
      <c r="I79" s="151" t="str">
        <f>IFERROR(VLOOKUP(D79,DB!A:F,6,0),"")</f>
        <v/>
      </c>
      <c r="J79" s="151" t="str">
        <f>IFERROR(VLOOKUP(D79,DB!A:G,7,0),"")</f>
        <v/>
      </c>
      <c r="K79" s="151"/>
      <c r="L79" s="151"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45991.596200231485</v>
      </c>
      <c r="H2" s="121">
        <v>45991.296655092592</v>
      </c>
      <c r="I2" s="119" t="str">
        <f>IFERROR(VLOOKUP(D2,DB!A:F,6,0),"")</f>
        <v>Generator-SG</v>
      </c>
      <c r="J2" s="119" t="str">
        <f>IFERROR(VLOOKUP(D2,DB!A:G,7,0),"")</f>
        <v>Dead</v>
      </c>
      <c r="K2" s="122" t="s">
        <v>39213</v>
      </c>
      <c r="L2" s="137" t="str">
        <f>IFERROR(VLOOKUP(D2,DB!A:I,9,0),"")</f>
        <v>Latis</v>
      </c>
    </row>
    <row r="3" spans="1:16382" ht="31.5" customHeight="1">
      <c r="A3" s="118" t="s">
        <v>39214</v>
      </c>
      <c r="B3" s="119" t="str">
        <f>IFERROR(VLOOKUP(D3,DB!A:K,11,0),"")</f>
        <v>R6</v>
      </c>
      <c r="C3" s="120">
        <v>1</v>
      </c>
      <c r="D3" s="154" t="s">
        <v>34930</v>
      </c>
      <c r="E3" s="106" t="s">
        <v>39106</v>
      </c>
      <c r="F3" s="121">
        <v>45991.532800925925</v>
      </c>
      <c r="G3" s="72">
        <f ca="1">IFERROR(NOW()-F3,"-")</f>
        <v>6.339930555986939E-2</v>
      </c>
      <c r="H3" s="121">
        <v>45991.532800925925</v>
      </c>
      <c r="I3" s="119" t="str">
        <f>IFERROR(VLOOKUP(D3,DB!A:F,6,0),"")</f>
        <v>Generator-SG</v>
      </c>
      <c r="J3" s="119" t="str">
        <f>IFERROR(VLOOKUP(D3,DB!A:G,7,0),"")</f>
        <v>Dead</v>
      </c>
      <c r="K3" s="122" t="s">
        <v>39215</v>
      </c>
      <c r="L3" s="137" t="str">
        <f>IFERROR(VLOOKUP(D3,DB!A:I,9,0),"")</f>
        <v>Latis</v>
      </c>
    </row>
    <row r="4" spans="1:16382" ht="31.5" customHeight="1">
      <c r="A4" s="118"/>
      <c r="B4" s="119" t="str">
        <f>IFERROR(VLOOKUP(D4,DB!A:K,11,0),"")</f>
        <v/>
      </c>
      <c r="C4" s="120"/>
      <c r="D4" s="119"/>
      <c r="E4" s="106"/>
      <c r="F4" s="121"/>
      <c r="G4" s="72">
        <f ca="1">IFERROR(NOW()-F4,"-")</f>
        <v>45991.596200231485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45991.596200231485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45991.596200231485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45991.596200231485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45991.596200231485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45991.596200231485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45991.596200231485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45991.596200231485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45991.596200231485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45991.596200231485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45991.596200231485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45991.596200231485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45991.596200231485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45991.596200231485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45991.596200231485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45991.596200231485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45991.596200231485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45991.596200231485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45991.596200231485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45991.596200231485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45991.596200231485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45991.596200231485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45991.596200231485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45991.596200231485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45991.596200231485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45991.596200231485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45991.596200231485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45991.596200231485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45991.596200231485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45991.596200231485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45991.596200231485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45991.596200231485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45991.596200231485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45991.596200231485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45991.596200231485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45991.596200231485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45991.596200231485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45991.596200231485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45991.596200231485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45991.596200231485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45991.596200231485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45991.596200231485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45991.596200231485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45991.596200231485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45991.596200231485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45991.596200231485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45991.596200231485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45991.596200231485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45991.596200231485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45991.596200231485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45991.596200231485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45991.596200231485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45991.596200231485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45991.596200231485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45991.596200231485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45991.596200231485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45991.596200231485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45991.596200231485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45991.596200231485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45991.596200231485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45991.596200231485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45991.596200231485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45991.596200231485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45991.596200231485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45991.596200231485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45991.596200231485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45991.596200231485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45991.596200231485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45991.596200231485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45991.596200231485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45991.596200231485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45991.596200231485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45991.596200231485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45991.596200231485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45991.596200231485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45991.596200231485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45991.596200231485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45991.596200231485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45991.596200231485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45991.596200231485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45991.596200231485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45991.596200231485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45991.596200231485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45991.596200231485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45991.596200231485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45991.596200231485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45991.596200231485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45991.596200231485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45991.596200231485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45991.596200231485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45991.596200231485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45991.596200231485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45991.596200231485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45991.596200231485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45991.596200231485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45991.596200231485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45991.596200231485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45991.596200231485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45991.596200231485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45991.596200231485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45991.596200231485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45991.596200231485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45991.596200231485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45991.596200231485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45991.596200231485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45991.596200231485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45991.596200231485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45991.596200231485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45991.596200231485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45991.596200231485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45991.596200231485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45991.596200231485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45991.596200231485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45991.596200231485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45991.596200231485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45991.596200231485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45991.596200231485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45991.596200231485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45991.596200231485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45991.596200231485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45991.596200231485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45991.596200231485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45991.596200231485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45991.596200231485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45991.596200231485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45991.596200231485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45991.596200231485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45991.596200231485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45991.596200231485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45991.596200231485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45991.596200231485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45991.596200231485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45991.596200231485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45991.596200231485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45991.596200231485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45991.596200231485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45991.596200231485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45991.596200231485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45991.596200231485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45991.596200231485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45991.596200231485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45991.596200231485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45991.596200231485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45991.596200231485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45991.596200231485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45991.596200231485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45991.596200231485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45991.596200231485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45991.596200231485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45991.596200231485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45991.596200231485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45991.596200231485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45991.596200231485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45991.596200231485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45991.596200231485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45991.596200231485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45991.596200231485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45991.596200231485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45991.596200231485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45991.596200231485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45991.596200231485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45991.596200231485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45991.596200231485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45991.596200231485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45991.596200231485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45991.596200231485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45991.596200231485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45991.596200231485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45991.596200231485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45991.596200231485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45991.596200231485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45991.596200231485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45991.596200231485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45991.596200231485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45991.596200231485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45991.596200231485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45991.596200231485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45991.596200231485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45991.596200231485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45991.596200231485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45991.596200231485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45991.596200231485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45991.596200231485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45991.596200231485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45991.596200231485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45991.596200231485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45991.596200231485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45991.596200231485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45991.596200231485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45991.596200231485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45991.596200231485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45991.596200231485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45991.596200231485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45991.596200231485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45991.596200231485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45991.596200231485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45991.596200231485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45991.596200231485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45991.596200231485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45991.596200231485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45991.596200231485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45991.596200231485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45991.596200231485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45991.596200231485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45991.596200231485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45991.596200231485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45991.596200231485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45991.596200231485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45991.596200231485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45991.596200231485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45991.596200231485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45991.596200231485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45991.596200231485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45991.596200231485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45991.596200231485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45991.596200231485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45991.596200231485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45991.596200231485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45991.596200231485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45991.596200231485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45991.596200231485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45991.596200231485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45991.596200231485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45991.596200231485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45991.596200231485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45991.596200231485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45991.596200231485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45991.596200231485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45991.596200231485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45991.596200231485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45991.596200231485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45991.596200231485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45991.596200231485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45991.596200231485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45991.596200231485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45991.596200231485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45991.596200231485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45991.596200231485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45991.596200231485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45991.596200231485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45991.596200231485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45991.596200231485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45991.596200231485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45991.596200231485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45991.596200231485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45991.596200231485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45991.596200231485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45991.596200231485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45991.596200231485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45991.596200231485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45991.596200231485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45991.596200231485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45991.596200231485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45991.596200231485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45991.596200231485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45991.596200231485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45991.596200231485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45991.596200231485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45991.596200231485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45991.596200231485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45991.596200231485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45991.596200231485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45991.596200231485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45991.596200231485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45991.596200231485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45991.596200231485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45991.596200231485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45991.596200231485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45991.596200231485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45991.596200231485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45991.596200231485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45991.596200231485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45991.596200231485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45991.596200231485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45991.596200231485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45991.596200231485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45991.596200231485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45991.596200231485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45991.596200231485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45991.596200231485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45991.596200231485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45991.596200231485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45991.596200231485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45991.596200231485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45991.596200231485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45991.596200231485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45991.596200231485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45991.596200231485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45991.596200231485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45991.596200231485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45991.596200231485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45991.596200231485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45991.596200231485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45991.596200231485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45991.596200231485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45991.596200231485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45991.596200231485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45991.596200231485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45991.596200231485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45991.596200231485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45991.596200231485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45991.596200231485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45991.596200231485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45991.596200231485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45991.596200231485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45991.596200231485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45991.596200231485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45991.596200231485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45991.596200231485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45991.596200231485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45991.596200231485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45991.596200231485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45991.596200231485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45991.596200231485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45991.596200231485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45991.596200231485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45991.596200231485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45991.596200231485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45991.596200231485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45991.596200231485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45991.596200231485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45991.596200231485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45991.596200231485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45991.596200231485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45991.596200231485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45991.596200231485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45991.596200231485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45991.596200231485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45991.596200231485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45991.596200231485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45991.596200231485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45991.596200231485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45991.596200231485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45991.596200231485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45991.596200231485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45991.596200231485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45991.596200231485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45991.596200231485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45991.596200231485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45991.596200231485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45991.596200231485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45991.596200231485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45991.596200231485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45991.596200231485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45991.596200231485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45991.596200231485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45991.596200231485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45991.596200231485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45991.596200231485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45991.596200231485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45991.596200231485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45991.596200231485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45991.596200231485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45991.596200231485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45991.596200231485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45991.596200231485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45991.596200231485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45991.596200231485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45991.596200231485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45991.596200231485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45991.596200231485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45991.596200231485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45991.596200231485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45991.596200231485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45991.596200231485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45991.596200231485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45991.596200231485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45991.596200231485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45991.596200231485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45991.596200231485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45991.596200231485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45991.596200231485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45991.596200231485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45991.596200231485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45991.596200231485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45991.596200231485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45991.596200231485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45991.596200231485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45991.596200231485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45991.596200231485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45991.596200231485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45991.596200231485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45991.596200231485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45991.596200231485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45991.596200231485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45991.596200231485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45991.596200231485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45991.596200231485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45991.596200231485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45991.596200231485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45991.596200231485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45991.596200231485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45991.596200231485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45991.596200231485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45991.596200231485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45991.596200231485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45991.596200231485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45991.596200231485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45991.596200231485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45991.596200231485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45991.596200231485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45991.596200231485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45991.596200231485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45991.596200231485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45991.596200231485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45991.596200231485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45991.596200231485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45991.596200231485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45991.596200231485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45991.596200231485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45991.596200231485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45991.596200231485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45991.596200231485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45991.596200231485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45991.596200231485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45991.596200231485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45991.596200231485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45991.596200231485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45991.596200231485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45991.596200231485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45991.596200231485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45991.596200231485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45991.596200231485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45991.596200231485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45991.596200231485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45991.596200231485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45991.596200231485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45991.596200231485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45991.596200231485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45991.596200231485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45991.596200231485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45991.596200231485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45991.596200231485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45991.596200231485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45991.596200231485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45991.596200231485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45991.596200231485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45991.596200231485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45991.596200231485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45991.596200231485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45991.596200231485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45991.596200231485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45991.596200231485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45991.596200231485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45991.596200231485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45991.596200231485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45991.596200231485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45991.596200231485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45991.596200231485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45991.596200231485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45991.596200231485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45991.596200231485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45991.596200231485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45991.596200231485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45991.596200231485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45991.596200231485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45991.596200231485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45991.596200231485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45991.596200231485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45991.596200231485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45991.596200231485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45991.596200231485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45991.596200231485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45991.596200231485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45991.596200231485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45991.596200231485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45991.596200231485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45991.596200231485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45991.596200231485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45991.596200231485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45991.596200231485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45991.596200231485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45991.596200231485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45991.596200231485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45991.596200231485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45991.596200231485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45991.596200231485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45991.596200231485</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45991.596200231485</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45991.596200231485</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45991.596200231485</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45991.596200231485</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2025-11-30T11:18:46Z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