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96" documentId="120_S{2AC9BD13-BADA-5192-A53E-5A8FF88502F6}" xr6:coauthVersionLast="47" xr6:coauthVersionMax="47" xr10:uidLastSave="{EA63F703-EF3F-44D4-BDFA-90831F303FE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<sst xmlns="http://schemas.openxmlformats.org/spreadsheetml/2006/main" count="180304" uniqueCount="39135">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</sst>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313.70498298611346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45976.65340891204</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3.8351041672285646E-2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3.7783912041049916E-2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45976.65340891204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45976.65340891204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45976.65340891204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45976.65340891204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45976.65340891204</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45976.65340891204</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45976.65340891204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45976.65340891204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45976.65340891204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45976.65340891204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45976.65340891204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45976.65340891204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45976.65340891204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45976.65340891204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45976.65340891204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45976.65340891204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45976.65340891204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45976.65340891204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45976.65340891204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45976.65340891204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45976.65340891204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45976.65340891204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45976.65340891204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45976.65340891204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45976.65340891204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45976.65340891204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45976.65340891204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45976.65340891204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45976.65340891204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45976.65340891204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45976.65340891204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45976.65340891204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45976.65340891204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45976.65340891204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45976.65340891204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45976.65340891204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45976.65340891204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45976.65340891204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45976.65340891204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45976.65340891204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45976.65340891204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45976.65340891204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45976.65340891204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45976.65340891204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45976.65340891204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45976.65340891204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45976.65340891204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45976.65340891204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45976.65340891204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45976.65340891204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45976.65340891204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45976.65340891204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45976.65340891204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45976.65340891204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45976.65340891204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45976.65340891204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45976.65340891204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45976.65340891204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45976.65340891204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45976.65340891204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45976.65340891204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45976.65340891204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45976.65340891204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45976.65340891204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45976.65340891204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45976.65340891204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45976.65340891204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45976.65340891204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45976.65340891204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45976.65340891204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45976.65340891204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45976.65340891204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45976.65340891204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45976.65340891204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45976.65340891204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45976.65340891204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45976.65340891204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45976.65340891204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45976.65340891204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45976.65340891204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45976.65340891204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45976.65340891204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45976.65340891204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45976.65340891204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45976.65340891204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45976.65340891204</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151.65357106481679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0.21706631944834953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45976.65340891204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45976.65340891204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45976.65340891204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45976.65340891204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45976.65340891204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45976.65340891204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45976.65340891204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45976.65340891204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45976.65340891204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45976.65340891204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45976.65340891204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45976.65340891204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45976.65340891204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45976.65340891204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45976.65340891204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45976.65340891204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45976.65340891204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45976.65340891204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45976.65340891204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45976.65340891204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45976.65340891204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45976.65340891204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45976.65340891204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45976.65340891204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45976.65340891204</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45976.653409027778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45976.653409027778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45976.653409027778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45976.653409027778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45976.653409027778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45976.653409027778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45976.653409027778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45976.653409027778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45976.653409027778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45976.653409027778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45976.653409027778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45976.653409027778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45976.653409027778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45976.653409027778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45976.653409027778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45976.653409027778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45976.653409027778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45976.653409027778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45976.653409027778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45976.653409027778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45976.653409027778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45976.653409027778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45976.653409027778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45976.653409027778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45976.653409027778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45976.653409027778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45976.653409027778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45976.653409027778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45976.653409027778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45976.653409027778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45976.653409027778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45976.653409027778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45976.653409027778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45976.653409027778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45976.653409027778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45976.653409027778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45976.653409027778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45976.653409027778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45976.653409027778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45976.653409027778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45976.653409027778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45976.653409027778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45976.653409027778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45976.653409027778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45976.653409027778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45976.653409027778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45976.653409027778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45976.653409027778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45976.653409027778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45976.653409027778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45976.653409027778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45976.653409027778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45976.653409027778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45976.653409027778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45976.653409027778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45976.653409027778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45976.653409027778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45976.653409027778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45976.653409027778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45976.653409027778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45976.653409027778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45976.653409027778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45976.653409027778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45976.653409027778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45976.653409027778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45976.653409027778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45976.653409027778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45976.653409027778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45976.653409027778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45976.653409027778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45976.653409027778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45976.653409027778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45976.653409027778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45976.653409027778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45976.653409027778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45976.653409027778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45976.653409027778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45976.653409027778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45976.653409027778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45976.653409027778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45976.653409027778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45976.653409027778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45976.653409027778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45976.653409027778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45976.653409027778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45976.653409027778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45976.653409027778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45976.653409027778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45976.653409027778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45976.653409027778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45976.653409027778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45976.653409027778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45976.653409027778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45976.653409027778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45976.653409027778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45976.653409027778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45976.653409027778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45976.653409027778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45976.653409027778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45976.653409027778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45976.653409027778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45976.653409027778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45976.653409027778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45976.653409027778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45976.653409027778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45976.653409027778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45976.653409027778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45976.653409027778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45976.653409027778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45976.653409027778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45976.653409027778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45976.653409027778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45976.653409027778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45976.653409027778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45976.653409027778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45976.653409027778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45976.653409027778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45976.653409027778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45976.653409027778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45976.653409027778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45976.653409027778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45976.653409027778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45976.653409027778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45976.653409027778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45976.653409027778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45976.653409027778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45976.653409027778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45976.653409027778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45976.653409027778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45976.653409027778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45976.653409027778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45976.653409027778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45976.653409027778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45976.653409027778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45976.653409027778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45976.653409027778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45976.653409027778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45976.653409027778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45976.653409027778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45976.653409027778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45976.653409027778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45976.653409027778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45976.653409027778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45976.653409027778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45976.653409027778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45976.653409027778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45976.653409027778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45976.653409027778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45976.653409027778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45976.653409027778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45976.653409027778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45976.653409027778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45976.653409027778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45976.653409027778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45976.653409027778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45976.653409027778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45976.653409027778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45976.653409027778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45976.653409027778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45976.653409027778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45976.653409027778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45976.653409027778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45976.653409027778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45976.653409027778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45976.653409027778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45976.653409027778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45976.653409027778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45976.653409027778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45976.653409027778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45976.653409027778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45976.653409027778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45976.653409027778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45976.653409027778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45976.653409027778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45976.653409027778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45976.653409027778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45976.653409027778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45976.653409027778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45976.653409027778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45976.653409027778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45976.653409027778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45976.653409027778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45976.653409027778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45976.653409027778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45976.653409027778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45976.653409027778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45976.653409027778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45976.653409027778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45976.653409027778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45976.653409027778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45976.653409027778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45976.653409027778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45976.653409027778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45976.653409027778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45976.653409027778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45976.653409027778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45976.653409027778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45976.653409027778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45976.653409027778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45976.653409027778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45976.653409027778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45976.653409027778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45976.653409027778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45976.653409027778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45976.653409027778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45976.653409027778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45976.653409027778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45976.653409027778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45976.653409027778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45976.653409027778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45976.653409027778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45976.653409027778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45976.653409027778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45976.653409027778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45976.653409027778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45976.653409027778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45976.653409027778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45976.653409027778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45976.653409027778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45976.653409027778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45976.653409027778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45976.653409027778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45976.653409027778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45976.653409027778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45976.653409027778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45976.653409027778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45976.653409027778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45976.653409027778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45976.653409027778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45976.653409027778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45976.653409027778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45976.653409027778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45976.653409027778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45976.653409027778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45976.653409027778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45976.653409027778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45976.653409027778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45976.653409027778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45976.653409027778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45976.653409027778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45976.653409027778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45976.653409027778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45976.653409027778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45976.653409027778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45976.653409027778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45976.653409027778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45976.653409027778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45976.653409027778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45976.653409027778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45976.653409027778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45976.653409027778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45976.653409027778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45976.653409027778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45976.653409027778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45976.653409027778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45976.653409027778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45976.653409027778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45976.653409027778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45976.653409027778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45976.653409027778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45976.653409027778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45976.653409027778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45976.653409027778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45976.653409027778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45976.653409027778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45976.653409027778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45976.653409027778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45976.653409027778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45976.653409027778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45976.653409027778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45976.653409027778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45976.653409027778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45976.653409027778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45976.653409027778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45976.653409027778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45976.653409027778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45976.653409027778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45976.653409027778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45976.653409027778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45976.653409027778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45976.653409027778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45976.653409027778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45976.653409027778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45976.653409027778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45976.653409027778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45976.653409027778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45976.653409027778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45976.653409027778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45976.653409027778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45976.653409027778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45976.653409027778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45976.653409027778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45976.653409027778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45976.653409027778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45976.653409027778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45976.653409027778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45976.653409027778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45976.653409027778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45976.653409027778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45976.653409027778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45976.653409027778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45976.653409027778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45976.653409027778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45976.653409027778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45976.653409027778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45976.653409027778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45976.653409027778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45976.653409027778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45976.653409027778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45976.653409027778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45976.653409027778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45976.653409027778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45976.653409027778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45976.653409027778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45976.653409027778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45976.653409027778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45976.653409027778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45976.653409027778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45976.653409027778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45976.653409027778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45976.653409027778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45976.653409027778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45976.653409027778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45976.653409027778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45976.653409027778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45976.653409027778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45976.653409027778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45976.653409027778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45976.653409027778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45976.653409027778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45976.653409027778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45976.653409027778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45976.653409027778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45976.653409027778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45976.653409027778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45976.653409027778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45976.653409027778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45976.653409027778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45976.653409027778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45976.653409027778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45976.653409027778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45976.653409027778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45976.653409027778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45976.653409027778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45976.653409027778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45976.653409027778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45976.653409027778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45976.653409027778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45976.653409027778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45976.653409027778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45976.653409027778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45976.653409027778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45976.653409027778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45976.653409027778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45976.653409027778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45976.653409027778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45976.653409027778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45976.653409027778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45976.653409027778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45976.653409027778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45976.653409027778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45976.653409027778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45976.653409027778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45976.653409027778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45976.653409027778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45976.653409027778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45976.653409027778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45976.653409027778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45976.653409027778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45976.653409027778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45976.653409027778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45976.653409027778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45976.653409027778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45976.653409027778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45976.653409027778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45976.653409027778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45976.653409027778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45976.653409027778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45976.653409027778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45976.653409027778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45976.653409027778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45976.653409027778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45976.653409027778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45976.653409027778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45976.653409027778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45976.653409027778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45976.653409027778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45976.653409027778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45976.653409027778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45976.653409027778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45976.653409027778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45976.653409027778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45976.653409027778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45976.653409027778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45976.653409027778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45976.653409027778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45976.653409027778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45976.653409027778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45976.653409027778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45976.653409027778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45976.653409027778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45976.653409027778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45976.653409027778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45976.653409027778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45976.653409027778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45976.653409027778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45976.653409027778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45976.653409027778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45976.653409027778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45976.653409027778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45976.653409027778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45976.653409027778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45976.653409027778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45976.653409027778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45976.653409027778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45976.653409027778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45976.653409027778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45976.653409027778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45976.653409027778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45976.653409027778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45976.653409027778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45976.653409027778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45976.653409027778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45976.653409027778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45976.653409027778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45976.653409027778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45976.653409027778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45976.653409027778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45976.653409027778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45976.653409027778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45976.653409027778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45976.653409027778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45976.653409027778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45976.653409027778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45976.653409027778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45976.653409027778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45976.653409027778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45976.653409027778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45976.653409027778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45976.653409027778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45976.653409027778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45976.653409027778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45976.653409027778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45976.653409027778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45976.653409027778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45976.653409027778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45976.653409027778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45976.653409027778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45976.653409027778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45976.653409027778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45976.653409027778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45976.653409027778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45976.653409027778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45976.653409027778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45976.653409027778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45976.653409027778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45976.653409027778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45976.653409027778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45976.653409027778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45976.653409027778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45976.653409027778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45976.653409027778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45976.653409027778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45976.653409027778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45976.653409027778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45976.653409027778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45976.653409027778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45976.653409027778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45976.653409027778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45976.653409027778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45976.653409027778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45976.653409027778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45976.653409027778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45976.653409027778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45976.653409027778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45976.653409027778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45976.653409027778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45976.653409027778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45976.653409027778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45976.653409027778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45976.653409027778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45976.653409027778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45976.653409027778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45976.653409027778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45976.653409027778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45976.653409027778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45976.653409027778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45976.653409027778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45976.653409027778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45976.653409027778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45976.653409027778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45976.653409027778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45976.653409027778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45976.653409027778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45976.653409027778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45976.653409027778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45976.653409027778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45976.653409027778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45976.653409027778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45976.653409027778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45976.653409027778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45976.653409027778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45976.653409027778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45976.653409027778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45976.653409027778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45976.653409027778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45976.653409027778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45976.653409027778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45976.653409027778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45976.653409027778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45976.653409027778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45976.653409027778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45976.653409027778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45976.653409027778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45976.653409027778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45976.653409027778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45976.653409027778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45976.653409027778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45976.653409027778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45976.653409027778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45976.653409027778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45976.653409027778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45976.653409027778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45976.653409027778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45976.653409027778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45976.653409027778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45976.653409027778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45976.653409027778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45976.653409027778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45976.653409027778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45976.653409027778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45976.653409027778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45976.653409027778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45976.653409027778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45976.653409027778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45976.653409027778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45976.653409027778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45976.653409027778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45976.653409027778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45976.653409027778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45976.653409027778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45976.653409027778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45976.653409027778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45976.653409027778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45976.653409027778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45976.653409027778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45976.653409027778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45976.653409027778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45976.653409027778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45976.653409027778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45976.653409027778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45976.653409027778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45976.653409027778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45976.653409027778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45976.653409027778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45976.653409027778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45976.653409027778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45976.653409027778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45976.653409027778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45976.653409027778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45976.653409027778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45976.653409027778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45976.653409027778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45976.653409027778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45976.653409027778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45976.653409027778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45976.653409027778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45976.653409027778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45976.653409027778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45976.653409027778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45976.653409027778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45976.653409027778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45976.653409027778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45976.653409027778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45976.653409027778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45976.653409027778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45976.653409027778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45976.653409027778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45976.653409027778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45976.653409027778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45976.653409027778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45976.653409027778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45976.653409027778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45976.653409027778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45976.653409027778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45976.653409027778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45976.653409027778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45976.653409027778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45976.653409027778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45976.653409027778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45976.653409027778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45976.653409027778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45976.653409027778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45976.653409027778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45976.653409027778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45976.653409027778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45976.653409027778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45976.653409027778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45976.653409027778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45976.653409027778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45976.653409027778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45976.653409027778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45976.653409027778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45976.653409027778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45976.653409027778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45976.653409027778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45976.653409027778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45976.653409027778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45976.653409027778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45976.653409027778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45976.653409027778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45976.653409027778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45976.653409027778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45976.653409027778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45976.653409027778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45976.653409027778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45976.653409027778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45976.653409027778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45976.653409027778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45976.653409027778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45976.653409027778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45976.653409027778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45976.653409027778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45976.653409027778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45976.653409027778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45976.653409027778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45976.653409027778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45976.653409027778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45976.653409027778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45976.653409027778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45976.653409027778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45976.653409027778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45976.653409027778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45976.653409027778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45976.653409027778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45976.653409027778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45976.653409027778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45976.653409027778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45976.653409027778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45976.653409027778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45976.653409027778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45976.653409027778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45976.653409027778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45976.653409027778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45976.653409027778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45976.653409027778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45976.653409027778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45976.653409027778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45976.653409027778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45976.653409027778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45976.653409027778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45976.653409027778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45976.653409027778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45976.653409027778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45976.653409027778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45976.653409027778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45976.653409027778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45976.653409027778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45976.653409027778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45976.653409027778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45976.653409027778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45976.653409027778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45976.653409027778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45976.653409027778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45976.653409027778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45976.653409027778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45976.653409027778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45976.653409027778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45976.653409027778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45976.653409027778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45976.653409027778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45976.653409027778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45976.653409027778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45976.653409027778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45976.653409027778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45976.653409027778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45976.653409027778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45976.653409027778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45976.653409027778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45976.653409027778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45976.653409027778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45976.653409027778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45976.653409027778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45976.653409027778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45976.653409027778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45976.653409027778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45976.653409027778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45976.653409027778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45976.653409027778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45976.653409027778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45976.653409027778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45976.653409027778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45976.653409027778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45976.653409027778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45976.653409027778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45976.653409027778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45976.653409027778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45976.653409027778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45976.653409027778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45976.653409027778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45976.653409027778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45976.653409027778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45976.653409027778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45976.653409027778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45976.653409027778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45976.653409027778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45976.653409027778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45976.653409027778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45976.653409027778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45976.653409027778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45976.653409027778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45976.653409027778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45976.653409027778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45976.653409027778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45976.653409027778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45976.653409027778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45976.653409027778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45976.653409027778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45976.653409027778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45976.653409027778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45976.653409027778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45976.653409027778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45976.653409027778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45976.653409027778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45976.653409027778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45976.653409027778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45976.653409027778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45976.653409027778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45976.653409027778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45976.653409027778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45976.653409027778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45976.653409027778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45976.653409027778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45976.653409027778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45976.653409027778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45976.653409027778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45976.653409027778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45976.653409027778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45976.653409027778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45976.653409027778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45976.653409027778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45976.653409027778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45976.653409027778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45976.653409027778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45976.653409027778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45976.653409027778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45976.653409027778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45976.653409027778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45976.653409027778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45976.653409027778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45976.653409027778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45976.653409027778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45976.653409027778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45976.653409027778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45976.653409027778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45976.653409027778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45976.653409027778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45976.653409027778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45976.653409027778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45976.653409027778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45976.653409027778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45976.653409027778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45976.653409027778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45976.653409027778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45976.653409027778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45976.653409027778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45976.653409027778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45976.653409027778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45976.653409027778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45976.653409027778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45976.653409027778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45976.653409027778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45976.653409027778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45976.653409027778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45976.653409027778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45976.653409027778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45976.653409027778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45976.653409027778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45976.653409027778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45976.653409027778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45976.653409027778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45976.653409027778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45976.653409027778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45976.653409027778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45976.653409027778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45976.653409027778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45976.653409027778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45976.653409027778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45976.653409027778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45976.653409027778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45976.653409027778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45976.653409027778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45976.653409027778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45976.653409027778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45976.653409027778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45976.653409027778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45976.653409027778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45976.653409027778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45976.653409027778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45976.653409027778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45976.653409027778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45976.653409027778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45976.653409027778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45976.653409027778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45976.653409027778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45976.653409027778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45976.653409027778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45976.653409027778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45976.653409027778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45976.653409027778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45976.653409027778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45976.653409027778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45976.653409027778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45976.653409027778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45976.653409027778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45976.653409027778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45976.653409027778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45976.653409027778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45976.653409027778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45976.653409027778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45976.653409027778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45976.653409027778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45976.653409027778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45976.653409027778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45976.653409027778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45976.653409027778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45976.653409027778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45976.653409027778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45976.653409027778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45976.653409027778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45976.653409027778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45976.653409027778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45976.653409027778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45976.653409027778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45976.653409027778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45976.653409027778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45976.653409027778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45976.653409027778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45976.653409027778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45976.653409027778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45976.653409027778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45976.653409027778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45976.653409027778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45976.653409027778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45976.653409027778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45976.653409027778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45976.653409027778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45976.653409027778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45976.653409027778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45976.653409027778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45976.653409027778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45976.653409027778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45976.653409027778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45976.653409027778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45976.653409027778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45976.653409027778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45976.653409027778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45976.653409027778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45976.653409027778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45976.653409027778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45976.653409027778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45976.653409027778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45976.653409027778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45976.653409027778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45976.653409027778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45976.653409027778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45976.653409027778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45976.653409027778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45976.653409027778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45976.653409027778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45976.653409027778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45976.653409027778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45976.653409027778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45976.653409027778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45976.653409027778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45976.653409027778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45976.653409027778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45976.653409027778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45976.653409027778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45976.653409027778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45976.653409027778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45976.653409027778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45976.653409027778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45976.653409027778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45976.653409027778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45976.653409027778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45976.653409027778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45976.653409027778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45976.653409027778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45976.653409027778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45976.653409027778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45976.653409027778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45976.653409027778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45976.653409027778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45976.653409027778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45976.653409027778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45976.653409027778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45976.653409027778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45976.653409027778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45976.653409027778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45976.653409027778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45976.653409027778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45976.653409027778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45976.653409027778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45976.653409027778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45976.653409027778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45976.653409027778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45976.653409027778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45976.653409027778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45976.653409027778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45976.653409027778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45976.653409027778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45976.653409027778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45976.653409027778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45976.653409027778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45976.653409027778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45976.653409027778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45976.653409027778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45976.653409027778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45976.653409027778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45976.653409027778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45976.653409027778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45976.653409027778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45976.653409027778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45976.653409027778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45976.653409027778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45976.653409027778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45976.653409027778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45976.653409027778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45976.653409027778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45976.653409027778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45976.653409027778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45976.653409027778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45976.653409027778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45976.653409027778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45976.653409027778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45976.653409027778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45976.653409027778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45976.653409027778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45976.653409027778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45976.653409027778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45976.653409027778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45976.653409027778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45976.653409027778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45976.653409027778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45976.653409027778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45976.653409027778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45976.653409027778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45976.653409027778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45976.653409027778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45976.653409027778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45976.653409027778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45976.653409027778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45976.653409027778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45976.653409027778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45976.653409027778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45976.653409027778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45976.653409027778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45976.653409027778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45976.653409027778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45976.653409027778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45976.653409027778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45976.653409027778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45976.653409027778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45976.653409027778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45976.653409027778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45976.653409027778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45976.653409027778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45976.653409027778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45976.653409027778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45976.653409027778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45976.653409027778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45976.653409027778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45976.653409027778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45976.653409027778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45976.653409027778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45976.653409027778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45976.653409027778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45976.653409027778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45976.653409027778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45976.653409027778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45976.653409027778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45976.653409027778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45976.653409027778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45976.653409027778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45976.653409027778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45976.653409027778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45976.653409027778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45976.653409027778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45976.653409027778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45976.653409027778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45976.653409027778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45976.653409027778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45976.653409027778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45976.653409027778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273.17269143518206</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0.20139502314850688</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45976.65340891204</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6.4300115744117647E-2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2.0665856485720724E-2</v>
      </c>
      <c r="H6" s="96">
        <v>45976.591122685182</v>
      </c>
      <c r="I6" s="135" t="str">
        <f>IFERROR(VLOOKUP(D6,DB!A:F,6,0),"")</f>
        <v>SCECO</v>
      </c>
      <c r="J6" s="135" t="str">
        <f>IFERROR(VLOOKUP(D6,DB!A:G,7,0),"")</f>
        <v>Dead+In progress</v>
      </c>
      <c r="K6" s="98"/>
      <c r="L6" s="92" t="str">
        <f>IFERROR(VLOOKUP(D6,DB!A:I,9,0),"")</f>
        <v>Latis</v>
      </c>
    </row>
    <row r="7" spans="1:16" ht="15" customHeight="1">
      <c r="A7" s="135"/>
      <c r="B7" s="135" t="str">
        <f>IFERROR(VLOOKUP(D7,DB!A:K,11,0),"")</f>
        <v/>
      </c>
      <c r="C7" s="94"/>
      <c r="D7" s="92"/>
      <c r="E7" s="95"/>
      <c r="F7" s="96"/>
      <c r="G7" s="97">
        <f ca="1">IFERROR(NOW()-F7,"")</f>
        <v>45976.65340891204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45976.65340891204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45976.65340891204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45976.65340891204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45976.65340891204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45976.65340891204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45976.65340891204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45976.65340891204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45976.65340891204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45976.65340891204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45976.65340891204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60"/>
      <c r="E18" s="95"/>
      <c r="F18" s="96"/>
      <c r="G18" s="97">
        <f ca="1">IFERROR(NOW()-F18,"")</f>
        <v>45976.65340891204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45976.65340891204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45976.65340891204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45976.65340891204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45976.65340891204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45976.65340891204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45976.65340891204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45976.65340891204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45976.65340891204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45976.65340891204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45976.65340891204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45976.65340891204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45976.65340891204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45976.65340891204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45976.65340891204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45976.65340891204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45976.65340891204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45976.65340891204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45976.65340891204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45976.65340891204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45976.65340891204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45976.65340891204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45976.65340891204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45976.65340891204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45976.65340891204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45976.65340891204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45976.65340891204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45976.65340891204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45976.65340891204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45976.65340891204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45976.65340891204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45976.65340891204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45976.65340891204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45976.65340891204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45976.65340891204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45976.65340891204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45976.65340891204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45976.65340891204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45976.65340891204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45976.65340891204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45976.65340891204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45976.65340891204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45976.65340891204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45976.65340891204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45976.65340891204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45976.65340891204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45976.65340891204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45976.65340891204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45976.65340891204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45976.65340891204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45976.65340891204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45976.65340891204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45976.65340891204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45976.65340891204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45976.65340891204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45976.65340891204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45976.65340891204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45976.65340891204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45976.65340891204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45976.65340891204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45976.65340891204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45976.65340891204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45976.65340891204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45976.65340891204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45976.65340891204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45976.65340891204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45976.65340891204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45976.65340891204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45976.65340891204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45976.65340891204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45976.65340891204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45976.65340891204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45976.65340891204</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84.821348726851284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39026</v>
      </c>
      <c r="F3" s="38">
        <v>45926.188877314817</v>
      </c>
      <c r="G3" s="116">
        <f t="shared" ref="G3" ca="1" si="0">IFERROR(NOW()-F3,"")</f>
        <v>50.464531712961616</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39026</v>
      </c>
      <c r="F4" s="125">
        <v>45948.661111111112</v>
      </c>
      <c r="G4" s="126">
        <f t="shared" ref="G4" ca="1" si="1">IFERROR(NOW()-F4,"")</f>
        <v>27.992297916665848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33539</v>
      </c>
      <c r="E6" s="124" t="s">
        <v>39026</v>
      </c>
      <c r="F6" s="124"/>
      <c r="G6" s="126">
        <f t="shared" ref="G6:G45" ca="1" si="2">IFERROR(NOW()-F6,"")</f>
        <v>45976.65340891204</v>
      </c>
      <c r="H6" s="125">
        <v>45976.204270833332</v>
      </c>
      <c r="I6" s="124" t="str">
        <f>IFERROR(VLOOKUP(D6,DB!A:F,6,0),"")</f>
        <v>SCECO</v>
      </c>
      <c r="J6" s="124" t="str">
        <f>IFERROR(VLOOKUP(D6,DB!A:G,7,0),"")</f>
        <v>No BB Design</v>
      </c>
      <c r="K6" s="124" t="s">
        <v>39132</v>
      </c>
      <c r="L6" s="124" t="str">
        <f>IFERROR(VLOOKUP(D6,DB!A:I,9,0),"")</f>
        <v>Latis</v>
      </c>
    </row>
    <row r="7" spans="1:13">
      <c r="A7" s="124"/>
      <c r="B7" s="124" t="str">
        <f>IFERROR(VLOOKUP(D7,DB!A:K,11,0),"")</f>
        <v/>
      </c>
      <c r="C7" s="124"/>
      <c r="D7" s="156"/>
      <c r="E7" s="124"/>
      <c r="F7" s="124"/>
      <c r="G7" s="126">
        <f t="shared" ca="1" si="2"/>
        <v>45976.65340891204</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45976.65340891204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45976.65340891204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45976.65340891204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45976.65340891204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45976.65340891204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45976.65340891204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45976.65340891204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45976.65340891204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45976.65340891204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45976.65340891204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45976.65340891204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45976.65340891204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45976.65340891204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45976.65340891204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45976.65340891204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45976.65340891204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45976.65340891204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45976.65340891204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45976.65340891204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45976.65340891204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45976.65340891204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45976.65340891204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45976.65340891204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45976.653409027778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45976.653409027778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45976.653409027778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45976.653409027778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45976.653409027778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45976.653409027778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45976.653409027778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45976.653409027778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45976.653409027778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45976.653409027778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45976.653409027778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45976.653409027778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45976.653409027778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45976.653409027778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45976.653409027778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45976.653409027778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45976.653409027778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45976.653409027778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45976.653409027778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45976.653409027778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45976.653409027778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45976.653409027778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45976.653409027778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45976.653409027778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45976.653409027778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45976.653409027778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45976.653409027778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45976.653409027778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45976.653409027778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45976.653409027778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45976.653409027778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45976.653409027778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45976.653409027778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45976.653409027778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45976.653409027778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45976.653409027778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45976.653409027778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45976.653409027778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45976.653409027778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45976.653409027778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45976.653409027778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45976.653409027778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45976.653409027778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45976.653409027778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45976.653409027778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45976.653409027778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45976.653409027778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45976.653409027778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45976.653409027778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45976.653409027778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45976.653409027778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45976.653409027778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45976.653409027778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45976.653409027778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45976.653409027778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45976.653409027778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45976.653409027778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45976.653409027778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45976.653409027778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45976.653409027778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45976.653409027778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45976.653409027778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45976.653409027778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45976.653409027778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45976.653409027778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45976.653409027778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45976.653409027778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45976.653409027778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45976.653409027778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45976.653409027778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45976.653409027778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45976.653409027778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45976.653409027778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45976.653409027778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45976.653409027778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45976.653409027778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45976.653409027778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45976.653409027778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45976.653409027778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45976.653409027778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45976.653409027778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45976.653409027778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45976.653409027778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45976.653409027778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45976.653409027778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45976.653409027778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45976.653409027778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45976.653409027778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45976.653409027778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45976.653409027778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45976.653409027778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45976.653409027778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45976.653409027778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45976.653409027778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45976.653409027778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45976.653409027778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45976.653409027778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45976.653409027778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45976.653409027778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45976.653409027778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45976.653409027778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45976.653409027778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45976.653409027778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45976.653409027778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45976.653409027778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45976.653409027778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45976.653409027778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45976.653409027778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45976.653409027778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45976.653409027778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45976.653409027778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45976.653409027778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45976.653409027778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45976.653409027778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45976.653409027778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45976.653409027778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45976.653409027778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45976.653409027778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45976.653409027778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45976.653409027778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45976.653409027778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45976.653409027778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45976.653409027778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45976.653409027778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45976.653409027778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45976.653409027778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45976.653409027778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45976.653409027778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45976.653409027778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45976.653409027778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45976.653409027778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45976.653409027778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45976.653409027778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45976.653409027778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45976.653409027778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45976.653409027778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45976.653409027778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45976.653409027778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45976.653409027778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45976.653409027778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45976.653409027778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45976.653409027778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45976.653409027778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45976.653409027778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45976.653409027778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45976.653409027778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45976.653409027778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45976.653409027778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45976.653409027778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45976.653409027778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45976.653409027778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45976.653409027778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45976.653409027778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45976.653409027778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45976.653409027778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45976.653409027778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45976.653409027778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45976.653409027778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45976.653409027778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45976.653409027778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45976.653409027778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45976.653409027778</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1</v>
      </c>
      <c r="D2" s="141" t="s">
        <v>37870</v>
      </c>
      <c r="E2" s="124" t="s">
        <v>39021</v>
      </c>
      <c r="F2" s="143">
        <v>45976.598136574074</v>
      </c>
      <c r="G2" s="105">
        <f t="shared" ref="G2:G17" ca="1" si="0">IFERROR(NOW()-F2,"-")</f>
        <v>5.5272337966016494E-2</v>
      </c>
      <c r="H2" s="143">
        <v>45976.592048611114</v>
      </c>
      <c r="I2" s="141" t="str">
        <f>IFERROR(VLOOKUP(D2,DB!A:F,6,0),"")</f>
        <v>SCECO</v>
      </c>
      <c r="J2" s="141" t="str">
        <f>IFERROR(VLOOKUP(D2,DB!A:G,7,0),"")</f>
        <v>No BB Shifted</v>
      </c>
      <c r="K2" s="144" t="s">
        <v>39134</v>
      </c>
      <c r="L2" s="145" t="str">
        <f>IFERROR(VLOOKUP(D2,DB!A:I,9,0),"")</f>
        <v>Latis</v>
      </c>
    </row>
    <row r="3" spans="1:16382" ht="31.5" customHeight="1">
      <c r="A3" s="140"/>
      <c r="B3" s="141" t="str">
        <f>IFERROR(VLOOKUP(D3,DB!A:K,11,0),"")</f>
        <v/>
      </c>
      <c r="C3" s="142"/>
      <c r="D3" s="141"/>
      <c r="E3" s="124"/>
      <c r="F3" s="143"/>
      <c r="G3" s="105">
        <f t="shared" ca="1" si="0"/>
        <v>45976.65340891204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45976.65340891204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45976.65340891204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45976.65340891204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45976.65340891204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45976.65340891204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45976.65340891204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45976.65340891204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45976.65340891204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45976.65340891204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45976.65340891204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45976.65340891204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45976.65340891204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45976.65340891204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45976.65340891204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45976.65340891204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45976.65340891204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45976.65340891204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45976.65340891204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45976.65340891204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45976.65340891204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45976.65340891204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45976.65340891204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45976.65340891204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45976.65340891204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45976.65340891204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45976.65340891204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45976.65340891204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45976.65340891204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45976.65340891204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45976.65340891204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45976.65340891204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45976.65340891204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45976.65340891204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45976.65340891204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45976.65340891204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45976.65340891204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45976.65340891204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45976.65340891204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45976.65340891204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45976.65340891204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45976.65340891204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45976.65340891204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45976.65340891204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45976.65340891204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45976.65340891204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45976.65340891204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45976.65340891204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45976.65340891204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45976.65340891204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45976.65340891204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45976.65340891204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45976.65340891204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45976.65340891204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45976.65340891204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45976.65340891204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45976.65340891204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45976.65340891204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45976.65340891204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45976.65340891204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45976.65340891204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45976.65340891204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45976.65340891204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45976.65340891204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45976.65340891204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45976.65340891204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45976.65340891204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45976.65340891204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45976.65340891204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45976.65340891204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45976.65340891204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45976.65340891204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45976.65340891204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45976.65340891204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45976.65340891204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45976.65340891204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45976.65340891204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45976.65340891204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45976.65340891204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45976.65340891204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45976.65340891204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45976.65340891204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45976.65340891204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45976.65340891204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45976.65340891204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45976.65340891204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45976.65340891204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45976.65340891204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45976.65340891204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45976.65340891204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45976.65340891204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45976.65340891204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45976.65340891204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45976.65340891204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45976.65340891204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45976.65340891204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45976.65340891204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45976.65340891204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45976.65340891204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45976.65340891204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45976.65340891204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45976.65340891204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45976.65340891204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45976.65340891204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45976.65340891204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45976.65340891204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45976.65340891204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45976.65340891204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45976.65340891204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45976.65340891204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45976.65340891204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45976.65340891204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45976.65340891204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2025-11-15T12:40:56Z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