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04" documentId="120_S{2AC9BD13-BADA-5192-A53E-5A8FF88502F6}" xr6:coauthVersionLast="47" xr6:coauthVersionMax="47" xr10:uidLastSave="{FC4EEBB2-94FF-4B9C-8D85-59A2C9EDAD7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<sst xmlns="http://schemas.openxmlformats.org/spreadsheetml/2006/main" count="180308" uniqueCount="39136">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</sst>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314.64140011573909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0.50666631944477558</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45977.589826041665</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45977.589826041665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45977.589826041665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45977.589826041665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45977.589826041665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45977.589826041665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45977.589826041665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45977.589826041665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45977.589826041665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45977.589826041665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45977.589826041665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45977.589826041665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45977.589826041665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45977.589826041665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45977.589826041665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45977.589826041665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45977.589826041665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45977.589826041665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45977.589826041665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45977.589826041665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45977.589826041665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45977.589826041665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45977.589826041665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45977.589826041665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45977.589826041665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45977.589826041665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45977.589826041665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45977.589826041665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45977.589826041665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45977.589826041665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45977.589826041665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45977.589826041665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45977.589826041665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45977.589826041665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45977.589826041665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45977.589826041665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45977.589826041665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45977.589826041665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45977.589826041665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45977.589826041665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45977.589826041665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45977.589826041665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45977.589826041665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45977.589826041665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45977.589826041665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45977.589826041665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45977.589826041665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45977.589826041665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45977.589826041665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45977.589826041665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45977.589826041665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45977.589826041665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45977.589826041665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45977.589826041665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45977.589826041665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45977.589826041665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45977.589826041665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45977.589826041665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45977.589826041665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45977.589826041665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45977.589826041665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45977.589826041665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45977.589826041665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45977.589826041665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45977.589826041665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45977.589826041665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45977.589826041665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45977.589826041665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45977.589826041665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45977.589826041665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45977.589826041665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45977.589826041665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45977.589826041665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45977.589826041665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45977.589826041665</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45977.589826041665</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7"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152.58998807870375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1.153483449073974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0.57090243055426981</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0.14074039351544343</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39115</v>
      </c>
      <c r="B7" s="18" t="str">
        <f>IFERROR(VLOOKUP(D7,DB!A:K,11,0),"")</f>
        <v>R2</v>
      </c>
      <c r="C7" s="18">
        <v>2</v>
      </c>
      <c r="D7" s="18" t="s">
        <v>25261</v>
      </c>
      <c r="E7" s="103" t="s">
        <v>39024</v>
      </c>
      <c r="F7" s="104">
        <v>45977.467372685183</v>
      </c>
      <c r="G7" s="105">
        <f ca="1">IFERROR(NOW()-F7,"-")</f>
        <v>0.12245335648185574</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45977.589826041665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45977.589826041665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45977.589826041665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45977.589826041665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45977.589826041665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45977.589826041665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45977.589826041665</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45977.589826041665</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45977.589826041665</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45977.589826041665</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45977.589826041665</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45977.589826041665</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45977.589826041665</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45977.589826041665</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45977.589826041665</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45977.589826041665</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45977.589826041665</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45977.589826041665</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45977.589826041665</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45977.589826041665</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45977.589826041665</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45977.589826041665</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45977.589826041665</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45977.589826041665</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45977.589826041665</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45977.589826041665</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45977.589826041665</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45977.589826041665</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45977.589826041665</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45977.589826041665</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45977.589826041665</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45977.589826041665</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45977.589826041665</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45977.589826041665</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45977.589826041665</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45977.589826041665</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45977.589826041665</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45977.589826041665</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45977.589826041665</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45977.589826041665</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45977.589826041665</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45977.589826041665</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45977.589826041665</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45977.589826041665</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45977.589826041665</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45977.589826041665</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45977.589826041665</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45977.589826041665</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45977.589826041665</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45977.589826041665</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45977.589826041665</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45977.589826041665</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45977.589826041665</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45977.589826041665</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45977.589826041665</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45977.589826041665</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45977.589826041665</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45977.589826041665</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45977.589826041665</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45977.589826041665</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45977.589826041665</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45977.589826041665</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45977.589826041665</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45977.589826041665</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45977.589826041665</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45977.589826041665</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45977.589826041665</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45977.589826041665</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45977.589826041665</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45977.589826041665</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45977.589826041665</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45977.589826041665</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45977.589826041665</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45977.589826041665</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45977.589826041665</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45977.589826041665</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45977.589826041665</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45977.589826041665</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45977.589826041665</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45977.589826041665</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45977.589826041665</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45977.589826041665</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45977.589826041665</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45977.589826041665</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45977.589826041665</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45977.589826041665</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45977.589826041665</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45977.589826041665</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45977.589826041665</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45977.589826041665</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45977.589826041665</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45977.589826041665</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45977.589826041665</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45977.589826041665</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45977.589826041665</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45977.589826041665</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45977.589826041665</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45977.589826041665</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45977.589826041665</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45977.589826041665</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45977.589826041665</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45977.589826041665</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45977.589826041665</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45977.589826041665</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45977.589826041665</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45977.589826041665</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45977.589826041665</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45977.589826041665</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45977.589826041665</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45977.589826041665</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45977.589826041665</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45977.589826041665</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45977.589826041665</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45977.589826041665</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45977.589826041665</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45977.589826041665</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45977.589826041665</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45977.589826041665</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45977.589826041665</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45977.589826041665</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45977.589826041665</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45977.589826041665</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45977.589826041665</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45977.589826041665</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45977.589826041665</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45977.589826041665</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45977.589826041665</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45977.589826041665</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45977.589826041665</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45977.589826041665</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45977.589826041665</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45977.589826041665</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45977.589826041665</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45977.589826041665</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45977.589826041665</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45977.589826041665</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45977.589826041665</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45977.589826041665</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45977.589826041665</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45977.589826041665</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45977.589826041665</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45977.589826041665</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45977.589826041665</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45977.589826041665</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45977.589826041665</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45977.589826041665</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45977.589826041665</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45977.589826041665</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45977.589826041665</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45977.589826041665</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45977.589826041665</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45977.589826041665</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45977.589826041665</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45977.589826041665</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45977.589826041665</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45977.589826041665</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45977.589826041665</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45977.589826041665</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45977.589826041665</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45977.589826041665</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45977.589826041665</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45977.589826041665</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45977.589826041665</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45977.589826041665</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45977.589826041665</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45977.589826041665</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45977.589826041665</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45977.589826041665</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45977.589826041665</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45977.589826041665</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45977.589826041665</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45977.589826041665</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45977.589826041665</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45977.589826041665</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45977.589826041665</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45977.589826041665</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45977.589826041665</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45977.589826041665</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45977.589826041665</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45977.589826041665</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45977.589826041665</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45977.589826041665</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45977.589826041665</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45977.589826041665</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45977.589826041665</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45977.589826041665</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45977.589826041665</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45977.589826041665</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45977.589826041665</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45977.589826041665</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45977.589826041665</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45977.589826041665</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45977.589826041665</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45977.589826041665</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45977.589826041665</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45977.589826041665</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45977.589826041665</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45977.589826041665</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45977.589826041665</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45977.589826041665</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45977.589826041665</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45977.589826041665</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45977.589826041665</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45977.589826041665</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45977.589826041665</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45977.589826041665</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45977.589826041665</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45977.589826041665</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45977.589826041665</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45977.589826041665</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45977.589826041665</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45977.589826041665</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45977.589826041665</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45977.589826041665</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45977.589826041665</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45977.589826041665</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45977.589826041665</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45977.589826041665</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45977.589826041665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45977.589826041665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45977.589826041665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45977.589826041665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45977.589826041665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45977.589826041665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45977.589826041665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45977.589826041665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45977.589826041665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45977.589826041665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45977.589826041665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45977.589826041665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45977.589826041665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45977.589826041665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45977.589826041665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45977.589826041665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45977.589826041665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45977.589826041665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45977.589826041665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45977.589826041665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45977.589826041665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45977.589826041665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45977.589826041665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45977.589826041665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45977.589826041665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45977.589826041665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45977.589826041665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45977.589826041665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45977.589826041665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45977.589826041665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45977.589826041665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45977.589826041665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45977.589826041665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45977.589826041665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45977.589826041665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45977.589826041665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45977.589826041665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45977.589826041665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45977.589826041665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45977.589826041665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45977.589826041665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45977.589826041665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45977.589826041665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45977.589826041665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45977.589826041665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45977.589826041665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45977.589826041665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45977.589826041665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45977.589826041665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45977.589826041665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45977.589826041665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45977.589826041665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45977.589826041665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45977.589826041665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45977.589826041665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45977.589826041665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45977.589826041665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45977.589826041665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45977.589826041665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45977.589826041665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45977.589826041665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45977.589826041665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45977.589826041665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45977.589826041665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45977.589826041665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45977.589826041665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45977.589826041665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45977.589826041665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45977.589826041665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45977.589826041665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45977.589826041665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45977.589826041665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45977.589826041665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45977.589826041665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45977.589826041665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45977.589826041665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45977.589826041665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45977.589826041665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45977.589826041665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45977.589826041665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45977.589826041665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45977.589826041665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45977.589826041665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45977.589826041665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45977.589826041665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45977.589826041665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45977.589826041665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45977.589826041665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45977.589826041665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45977.589826041665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45977.589826041665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45977.589826041665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45977.589826041665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45977.589826041665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45977.589826041665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45977.589826041665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45977.589826041665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45977.589826041665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45977.589826041665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45977.589826041665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45977.589826041665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45977.589826041665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45977.589826041665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45977.589826041665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45977.589826041665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45977.589826041665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45977.589826041665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45977.589826041665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45977.589826041665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45977.589826041665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45977.589826041665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45977.589826041665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45977.589826041665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45977.589826041665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45977.589826041665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45977.589826041665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45977.589826041665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45977.589826041665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45977.589826041665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45977.589826041665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45977.589826041665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45977.589826041665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45977.589826041665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45977.589826041665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45977.589826041665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45977.589826041665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45977.589826041665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45977.589826041665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45977.589826041665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45977.589826041665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45977.589826041665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45977.589826041665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45977.589826041665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45977.589826041665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45977.589826041665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45977.589826041665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45977.589826041665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45977.589826041665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45977.589826041665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45977.589826041665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45977.589826041665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45977.589826041665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45977.589826041665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45977.589826041665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45977.589826041665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45977.589826041665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45977.589826041665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45977.589826041665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45977.589826041665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45977.589826041665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45977.589826041665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45977.589826041665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45977.589826041665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45977.589826041665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45977.589826041665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45977.589826041665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45977.589826041665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45977.589826041665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45977.589826041665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45977.589826041665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45977.589826041665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45977.589826041665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45977.589826041665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45977.589826041665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45977.589826041665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45977.589826041665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45977.589826041665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45977.589826041665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45977.589826041665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45977.589826041665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45977.589826041665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45977.589826041665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45977.589826041665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45977.589826041665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45977.589826041665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45977.589826041665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45977.589826041665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45977.589826041665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45977.589826041665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45977.589826041665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45977.589826041665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45977.589826041665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45977.589826041665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45977.589826041665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45977.589826041665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45977.589826041665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45977.589826041665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45977.589826041665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45977.589826041665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45977.589826041665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45977.589826041665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45977.589826041665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45977.589826041665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45977.589826041665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45977.589826041665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45977.589826041665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45977.589826041665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45977.589826041665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45977.589826041665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45977.589826041665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45977.589826041665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45977.589826041665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45977.589826041665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45977.589826041665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45977.589826041665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45977.589826041665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45977.589826041665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45977.589826041665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45977.589826041665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45977.589826041665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45977.589826041665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45977.589826041665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45977.589826041665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45977.589826041665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45977.589826041665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45977.589826041665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45977.589826041665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45977.589826041665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45977.589826041665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45977.589826041665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45977.589826041665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45977.589826041665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45977.589826041665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45977.589826041665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45977.589826041665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45977.589826041665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45977.589826041665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45977.589826041665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45977.589826041665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45977.589826041665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45977.589826041665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45977.589826041665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45977.589826041665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45977.589826041665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45977.589826041665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45977.589826041665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45977.589826041665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45977.589826041665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45977.589826041665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45977.589826041665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45977.589826041665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45977.589826041665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45977.589826041665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45977.589826041665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45977.589826041665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45977.589826041665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45977.589826041665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45977.589826041665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45977.589826041665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45977.589826041665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45977.589826041665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45977.589826041665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45977.589826041665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45977.589826041665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45977.589826041665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45977.589826041665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45977.589826041665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45977.589826041665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45977.589826041665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45977.589826041665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45977.589826041665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45977.589826041665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45977.589826041665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45977.589826041665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45977.589826041665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45977.589826041665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45977.589826041665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45977.589826041665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45977.589826041665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45977.589826041665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45977.589826041665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45977.589826041665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45977.589826041665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45977.589826041665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45977.589826041665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45977.589826041665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45977.589826041665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45977.589826041665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45977.589826041665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45977.589826041665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45977.589826041665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45977.589826041665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45977.589826041665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45977.589826041665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45977.589826041665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45977.589826041665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45977.589826041665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45977.589826041665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45977.589826041665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45977.589826041665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45977.589826041665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45977.589826041665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45977.589826041665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45977.589826041665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45977.589826041665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45977.589826041665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45977.589826041665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45977.589826041665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45977.589826041665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45977.589826041665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45977.589826041665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45977.589826041665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45977.589826041665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45977.589826041665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45977.589826041665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45977.589826041665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45977.589826041665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45977.589826041665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45977.589826041665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45977.589826041665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45977.589826041665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45977.589826041665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45977.589826041665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45977.589826041665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45977.589826041665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45977.589826041665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45977.589826041665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45977.589826041665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45977.589826041665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45977.589826041665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45977.589826041665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45977.589826041665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45977.589826041665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45977.589826041665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45977.589826041665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45977.589826041665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45977.589826041665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45977.589826041665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45977.589826041665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45977.589826041665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45977.589826041665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45977.589826041665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45977.589826041665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45977.589826041665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45977.589826041665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45977.589826041665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45977.589826041665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45977.589826041665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45977.589826041665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45977.589826041665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45977.589826041665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45977.589826041665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45977.589826041665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45977.589826041665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45977.589826041665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45977.589826041665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45977.589826041665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45977.589826041665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45977.589826041665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45977.589826041665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45977.589826041665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45977.589826041665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45977.589826041665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45977.589826041665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45977.589826041665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45977.589826041665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45977.589826041665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45977.589826041665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45977.589826041665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45977.589826041665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45977.589826041665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45977.589826041665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45977.589826041665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45977.589826041665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45977.589826041665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45977.589826041665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45977.589826041665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45977.589826041665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45977.589826041665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45977.589826041665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45977.589826041665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45977.589826041665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45977.589826041665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45977.589826041665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45977.589826041665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45977.589826041665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45977.589826041665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45977.589826041665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45977.589826041665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45977.589826041665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45977.589826041665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45977.589826041665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45977.589826041665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45977.589826041665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45977.589826041665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45977.589826041665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45977.589826041665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45977.589826041665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45977.589826041665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45977.589826041665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45977.589826041665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45977.589826041665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45977.589826041665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45977.589826041665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45977.589826041665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45977.589826041665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45977.589826041665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45977.589826041665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45977.589826041665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45977.589826041665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45977.589826041665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45977.589826041665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45977.589826041665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45977.589826041665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45977.589826041665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45977.589826041665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45977.589826041665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45977.589826041665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45977.589826041665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45977.589826041665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45977.589826041665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45977.589826041665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45977.589826041665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45977.589826041665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45977.589826041665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45977.589826041665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45977.589826041665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45977.589826041665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45977.589826041665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45977.589826041665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45977.589826041665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45977.589826041665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45977.589826041665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45977.589826041665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45977.589826041665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45977.589826041665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45977.589826041665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45977.589826041665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45977.589826041665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45977.589826041665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45977.589826041665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45977.589826041665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45977.589826041665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45977.589826041665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45977.589826041665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45977.589826041665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45977.589826041665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45977.589826041665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45977.589826041665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45977.589826041665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45977.589826041665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45977.589826041665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45977.589826041665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45977.589826041665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45977.589826041665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45977.589826041665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45977.589826041665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45977.589826041665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45977.589826041665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45977.589826041665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45977.589826041665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45977.589826041665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45977.589826041665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45977.589826041665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45977.589826041665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45977.589826041665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45977.589826041665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45977.589826041665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45977.589826041665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45977.589826041665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45977.589826041665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45977.589826041665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45977.589826041665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45977.589826041665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45977.589826041665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45977.589826041665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45977.589826041665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45977.589826041665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45977.589826041665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45977.589826041665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45977.589826041665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45977.589826041665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45977.589826041665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45977.589826041665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45977.589826041665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45977.589826041665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45977.589826041665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45977.589826041665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45977.589826041665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45977.589826041665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45977.589826041665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45977.589826041665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45977.589826041665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45977.589826041665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45977.589826041665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45977.589826041665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45977.589826041665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45977.589826041665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45977.589826041665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45977.589826041665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45977.589826041665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45977.589826041665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45977.589826041665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45977.589826041665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45977.589826041665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45977.589826041665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45977.589826041665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45977.589826041665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45977.589826041665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45977.589826041665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45977.589826041665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45977.589826041665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45977.589826041665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45977.589826041665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45977.589826041665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45977.589826041665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45977.589826041665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45977.589826041665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45977.589826041665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45977.589826041665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45977.589826041665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45977.589826041665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45977.589826041665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45977.589826041665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45977.589826041665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45977.589826041665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45977.589826041665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45977.589826041665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45977.589826041665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45977.589826041665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45977.589826041665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45977.589826041665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45977.589826041665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45977.589826041665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45977.589826041665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45977.589826041665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45977.589826041665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45977.589826041665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45977.589826041665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45977.589826041665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45977.589826041665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45977.589826041665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45977.589826041665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45977.589826041665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45977.589826041665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45977.589826041665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45977.589826041665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45977.589826041665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45977.589826041665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45977.589826041665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45977.589826041665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45977.589826041665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45977.589826041665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45977.589826041665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45977.589826041665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45977.589826041665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45977.589826041665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45977.589826041665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45977.589826041665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45977.589826041665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45977.589826041665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45977.589826041665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45977.589826041665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45977.589826041665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45977.589826041665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45977.589826041665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45977.589826041665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45977.589826041665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45977.589826041665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45977.589826041665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45977.589826041665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45977.589826041665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45977.589826041665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45977.589826041665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45977.589826041665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45977.589826041665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45977.589826041665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45977.589826041665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45977.589826041665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45977.589826041665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45977.589826041665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45977.589826041665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45977.589826041665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45977.589826041665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45977.589826041665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45977.589826041665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45977.589826041665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45977.589826041665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45977.589826041665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45977.589826041665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45977.589826041665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45977.589826041665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45977.589826041665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45977.589826041665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45977.589826041665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45977.589826041665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45977.589826041665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45977.589826041665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45977.589826041665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45977.589826041665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45977.589826041665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45977.589826041665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45977.589826041665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45977.589826041665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45977.589826041665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45977.589826041665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45977.589826041665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45977.589826041665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45977.589826041665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45977.589826041665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45977.589826041665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45977.589826041665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45977.589826041665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45977.589826041665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45977.589826041665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45977.589826041665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45977.589826041665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45977.589826041665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45977.589826041665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45977.589826041665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45977.589826041665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45977.589826041665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45977.589826041665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45977.589826041665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45977.589826041665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45977.589826041665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45977.589826041665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45977.589826041665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45977.589826041665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45977.589826041665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45977.589826041665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45977.589826041665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45977.589826041665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45977.589826041665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45977.589826041665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45977.589826041665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45977.589826041665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45977.589826041665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45977.589826041665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45977.589826041665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45977.589826041665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45977.589826041665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45977.589826041665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45977.589826041665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45977.589826041665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45977.589826041665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45977.589826041665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45977.589826041665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45977.589826041665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45977.589826041665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45977.589826041665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45977.589826041665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45977.589826041665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45977.589826041665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45977.589826041665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45977.589826041665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45977.589826041665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45977.589826041665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45977.589826041665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45977.589826041665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45977.589826041665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45977.589826041665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45977.589826041665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45977.589826041665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45977.589826041665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45977.589826041665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45977.589826041665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45977.589826041665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45977.589826041665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45977.589826041665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45977.589826041665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45977.589826041665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45977.589826041665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45977.589826041665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45977.589826041665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45977.589826041665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45977.589826041665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45977.589826041665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45977.589826041665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45977.589826041665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45977.589826041665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45977.589826041665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45977.589826041665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45977.589826041665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45977.589826041665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45977.589826041665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45977.589826041665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45977.589826041665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45977.589826041665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45977.589826041665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45977.589826041665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45977.589826041665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45977.589826041665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45977.589826041665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45977.589826041665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45977.589826041665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45977.589826041665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45977.589826041665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45977.589826041665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45977.589826041665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45977.589826041665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45977.589826041665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45977.589826041665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45977.589826041665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45977.589826041665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45977.589826041665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45977.589826041665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45977.589826041665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45977.589826041665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45977.589826041665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45977.589826041665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45977.589826041665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45977.589826041665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45977.589826041665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45977.589826041665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45977.589826041665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45977.589826041665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45977.589826041665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45977.589826041665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45977.589826041665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45977.589826041665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45977.589826041665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45977.589826041665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45977.589826041665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45977.589826041665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45977.589826041665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45977.589826041665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45977.589826041665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45977.589826041665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45977.589826041665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45977.589826041665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45977.589826041665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45977.589826041665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45977.589826041665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45977.589826041665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45977.589826041665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45977.589826041665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45977.589826041665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45977.589826041665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45977.589826041665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45977.589826041665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45977.589826041665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45977.589826041665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45977.589826041665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45977.589826041665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45977.589826041665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45977.589826041665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45977.589826041665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45977.589826041665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45977.589826041665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45977.589826041665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45977.589826041665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45977.589826041665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45977.589826041665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45977.589826041665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45977.589826041665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45977.589826041665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45977.589826041665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45977.589826041665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45977.589826041665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45977.589826041665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45977.589826041665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45977.589826041665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45977.589826041665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45977.589826041665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45977.589826041665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45977.589826041665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45977.589826041665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45977.589826041665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45977.589826041665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45977.589826041665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45977.589826041665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45977.589826041665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45977.589826041665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45977.589826041665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45977.589826041665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45977.589826041665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45977.589826041665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45977.589826041665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45977.589826041665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45977.589826041665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45977.589826041665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45977.589826041665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45977.589826041665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45977.589826041665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45977.589826041665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45977.589826041665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45977.589826041665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45977.589826041665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45977.589826041665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45977.589826041665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45977.589826041665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45977.589826041665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45977.589826041665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45977.589826041665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45977.589826041665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45977.589826041665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45977.589826041665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45977.589826041665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45977.589826041665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45977.589826041665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45977.589826041665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45977.589826041665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45977.589826041665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45977.589826041665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45977.589826041665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45977.589826041665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45977.589826041665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45977.589826041665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45977.589826041665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45977.589826041665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45977.589826041665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45977.589826041665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45977.589826041665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45977.589826041665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45977.589826041665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45977.589826041665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45977.589826041665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45977.589826041665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45977.589826041665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45977.589826041665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45977.589826041665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45977.589826041665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45977.589826041665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45977.589826041665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45977.589826041665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45977.589826041665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45977.589826041665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45977.589826041665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45977.589826041665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45977.589826041665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45977.589826041665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45977.589826041665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45977.589826041665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45977.589826041665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45977.589826041665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45977.589826041665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45977.589826041665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45977.589826041665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45977.589826041665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45977.589826041665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45977.589826041665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45977.589826041665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45977.589826041665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45977.589826041665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45977.589826041665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45977.589826041665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45977.589826041665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45977.589826041665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45977.589826041665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45977.589826041665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45977.589826041665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45977.589826041665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45977.589826041665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45977.589826041665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45977.589826041665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45977.589826041665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45977.589826041665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45977.589826041665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45977.589826041665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45977.589826041665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45977.589826041665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45977.589826041665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45977.589826041665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45977.589826041665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45977.589826041665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45977.589826041665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45977.589826041665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45977.589826041665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45977.589826041665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45977.589826041665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45977.589826041665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45977.589826041665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45977.589826041665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45977.589826041665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45977.589826041665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45977.589826041665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45977.589826041665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45977.589826041665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45977.589826041665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45977.589826041665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45977.589826041665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45977.589826041665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45977.589826041665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45977.589826041665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45977.589826041665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45977.589826041665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45977.589826041665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45977.589826041665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45977.589826041665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45977.589826041665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45977.589826041665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45977.589826041665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45977.589826041665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45977.589826041665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45977.589826041665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45977.589826041665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45977.589826041665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45977.589826041665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45977.589826041665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45977.589826041665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45977.589826041665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45977.589826041665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45977.589826041665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45977.589826041665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45977.589826041665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45977.589826041665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45977.589826041665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45977.589826041665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45977.589826041665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45977.589826041665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45977.589826041665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45977.589826041665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45977.589826041665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45977.589826041665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45977.589826041665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45977.589826041665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45977.589826041665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45977.589826041665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45977.589826041665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45977.589826041665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45977.589826041665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45977.589826041665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45977.589826041665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45977.589826041665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45977.589826041665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45977.589826041665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45977.589826041665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45977.589826041665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45977.589826041665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45977.589826041665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45977.589826041665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45977.589826041665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45977.589826041665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45977.589826041665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45977.589826041665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45977.589826041665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45977.589826041665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45977.589826041665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45977.589826041665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45977.589826041665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45977.589826041665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45977.589826041665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45977.589826041665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45977.589826041665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45977.589826041665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45977.589826041665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45977.589826041665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45977.589826041665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45977.589826041665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45977.589826041665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45977.589826041665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45977.589826041665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45977.589826041665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45977.589826041665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45977.589826041665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45977.589826041665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45977.589826041665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45977.589826041665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45977.589826041665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45977.589826041665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45977.589826041665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45977.589826041665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45977.589826041665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45977.589826041665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45977.589826041665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45977.589826041665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45977.589826041665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45977.589826041665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45977.589826041665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45977.589826041665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45977.589826041665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45977.589826041665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45977.589826041665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45977.589826041665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45977.589826041665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45977.589826041665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45977.589826041665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45977.589826041665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45977.589826041665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45977.589826041665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45977.589826041665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45977.589826041665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45977.589826041665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45977.589826041665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45977.589826041665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45977.589826041665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45977.589826041665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45977.589826041665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45977.589826041665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45977.589826041665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45977.589826041665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45977.589826041665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45977.589826041665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45977.589826041665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45977.589826041665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45977.589826041665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45977.589826041665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45977.589826041665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45977.589826041665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45977.589826041665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45977.589826041665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45977.589826041665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274.10910844906903</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45977.589826041665</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45977.589826041665</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3.8911689814995043E-2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45977.589826041665</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45977.589826041665</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45977.589826041665</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45977.589826041665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45977.589826041665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45977.589826041665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45977.589826041665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45977.589826041665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45977.589826041665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45977.589826041665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45977.589826041665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45977.589826041665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45977.589826041665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45977.589826041665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45977.589826041665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45977.589826041665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45977.589826041665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45977.589826041665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45977.589826041665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45977.589826041665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45977.589826041665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45977.589826041665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45977.589826041665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45977.589826041665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45977.589826041665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45977.589826041665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45977.589826041665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45977.589826041665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45977.589826041665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45977.589826041665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45977.589826041665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45977.589826041665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45977.589826041665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45977.589826041665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45977.589826041665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45977.589826041665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45977.589826041665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45977.589826041665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45977.589826041665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45977.589826041665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45977.589826041665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45977.589826041665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45977.589826041665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45977.589826041665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45977.589826041665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45977.589826041665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45977.589826041665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45977.589826041665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45977.589826041665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45977.589826041665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45977.589826041665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45977.589826041665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45977.589826041665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45977.589826041665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45977.589826041665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45977.589826041665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45977.589826041665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45977.589826041665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45977.589826041665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45977.589826041665</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45977.589826041665</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45977.589826041665</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45977.589826041665</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45977.589826041665</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45977.589826041665</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45977.589826041665</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45977.589826041665</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85.757765856476908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51.400948726848583</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28.928714930552815</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8.7412265046295943</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6">
        <v>45977.514803240738</v>
      </c>
      <c r="G6" s="119">
        <f t="shared" ca="1" si="2"/>
        <v>7.5022800927399658E-2</v>
      </c>
      <c r="H6" s="146">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45977.589826041665</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45977.589826041665</v>
      </c>
      <c r="H8" s="117"/>
      <c r="I8" s="117" t="str">
        <f>IFERROR(VLOOKUP(D8,DB!A:F,6,0),"")</f>
        <v/>
      </c>
      <c r="J8" s="117" t="str">
        <f>IFERROR(VLOOKUP(D8,DB!A:G,7,0),"")</f>
        <v/>
      </c>
      <c r="K8" s="117"/>
      <c r="L8" s="117" t="str">
        <f>IFERROR(VLOOKUP(D8,DB!A:I,9,0),"")</f>
        <v/>
      </c>
    </row>
    <row r="9" spans="1:13">
      <c r="A9" s="117"/>
      <c r="B9" s="117" t="str">
        <f>IFERROR(VLOOKUP(D9,DB!A:K,11,0),"")</f>
        <v>R5</v>
      </c>
      <c r="C9" s="117"/>
      <c r="D9" s="117" t="s">
        <v>37699</v>
      </c>
      <c r="E9" s="117"/>
      <c r="F9" s="117"/>
      <c r="G9" s="119">
        <f t="shared" ca="1" si="2"/>
        <v>45977.589826041665</v>
      </c>
      <c r="H9" s="117"/>
      <c r="I9" s="117" t="str">
        <f>IFERROR(VLOOKUP(D9,DB!A:F,6,0),"")</f>
        <v>SCECO</v>
      </c>
      <c r="J9" s="117" t="str">
        <f>IFERROR(VLOOKUP(D9,DB!A:G,7,0),"")</f>
        <v>Dead</v>
      </c>
      <c r="K9" s="117"/>
      <c r="L9" s="117" t="str">
        <f>IFERROR(VLOOKUP(D9,DB!A:I,9,0),"")</f>
        <v>Latis</v>
      </c>
    </row>
    <row r="10" spans="1:13">
      <c r="A10" s="117"/>
      <c r="B10" s="117" t="str">
        <f>IFERROR(VLOOKUP(D10,DB!A:K,11,0),"")</f>
        <v/>
      </c>
      <c r="C10" s="117"/>
      <c r="D10" s="117"/>
      <c r="E10" s="117"/>
      <c r="F10" s="117"/>
      <c r="G10" s="119">
        <f t="shared" ca="1" si="2"/>
        <v>45977.589826041665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45977.589826041665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45977.589826041665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45977.589826041665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45977.589826041665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45977.589826041665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45977.589826041665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45977.589826041665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45977.589826041665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45977.589826041665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45977.589826041665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45977.589826041665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45977.589826041665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45977.589826041665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45977.589826041665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45977.589826041665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45977.589826041665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45977.589826041665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45977.589826041665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45977.589826041665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45977.589826041665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45977.589826041665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45977.589826041665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45977.589826041665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45977.589826041665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45977.589826041665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45977.589826041665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45977.589826041665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45977.589826041665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45977.589826041665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45977.589826041665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45977.589826041665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45977.589826041665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45977.589826041665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45977.589826041665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45977.589826041665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45977.589826041665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45977.589826041665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45977.589826041665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45977.589826041665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45977.589826041665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45977.589826041665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45977.589826041665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45977.589826041665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45977.589826041665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45977.589826041665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45977.589826041665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45977.589826041665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45977.589826041665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45977.589826041665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45977.589826041665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45977.589826041665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45977.589826041665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45977.589826041665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45977.589826041665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45977.589826041665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45977.589826041665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45977.589826041665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45977.589826041665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45977.589826041665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45977.589826041665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45977.589826041665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45977.589826041665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45977.589826041665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45977.589826041665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45977.589826041665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45977.589826041665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45977.589826041665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45977.589826041665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45977.589826041665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45977.589826041665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45977.589826041665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45977.589826041665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45977.589826041665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45977.589826041665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45977.589826041665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45977.589826041665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45977.589826041665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45977.589826041665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45977.589826041665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45977.589826041665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45977.589826041665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45977.589826041665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45977.589826041665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45977.589826041665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45977.589826041665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45977.589826041665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45977.589826041665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45977.589826041665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45977.589826041665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45977.589826041665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45977.589826041665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45977.589826041665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45977.589826041665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45977.589826041665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45977.589826041665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45977.589826041665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45977.589826041665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45977.589826041665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45977.589826041665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45977.589826041665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45977.589826041665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45977.589826041665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45977.589826041665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45977.589826041665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45977.589826041665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45977.589826041665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45977.589826041665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45977.589826041665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45977.589826041665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45977.589826041665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45977.589826041665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45977.589826041665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45977.589826041665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45977.589826041665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45977.589826041665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45977.589826041665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45977.589826041665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45977.589826041665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45977.589826041665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45977.589826041665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45977.589826041665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45977.589826041665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45977.589826041665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45977.589826041665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45977.589826041665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45977.589826041665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45977.589826041665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45977.589826041665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45977.589826041665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45977.589826041665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45977.589826041665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45977.589826041665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45977.589826041665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45977.589826041665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45977.589826041665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45977.589826041665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45977.589826041665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45977.589826041665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45977.589826041665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45977.589826041665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45977.589826041665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45977.589826041665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45977.589826041665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45977.589826041665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45977.589826041665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45977.589826041665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45977.589826041665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45977.589826041665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45977.589826041665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45977.589826041665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45977.589826041665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45977.589826041665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45977.589826041665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45977.589826041665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45977.589826041665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45977.589826041665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45977.589826041665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45977.589826041665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45977.589826041665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45977.589826041665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50" t="s">
        <v>38687</v>
      </c>
      <c r="E2" s="117" t="s">
        <v>39021</v>
      </c>
      <c r="F2" s="149"/>
      <c r="G2" s="75">
        <f ca="1">IFERROR(NOW()-F2,"-")</f>
        <v>45977.589826041665</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45977.589826041665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45977.589826041665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45977.589826041665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45977.589826041665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45977.589826041665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45977.589826041665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45977.589826041665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45977.589826041665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45977.589826041665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45977.589826041665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45977.589826041665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45977.589826041665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45977.589826041665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45977.589826041665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45977.589826041665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45977.589826041665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45977.589826041665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45977.589826041665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45977.589826041665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45977.589826041665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45977.589826041665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45977.589826041665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45977.589826041665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45977.589826041665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45977.589826041665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45977.589826041665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45977.589826041665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45977.589826041665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45977.589826041665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45977.589826041665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45977.589826041665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45977.589826041665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45977.589826041665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45977.589826041665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45977.589826041665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45977.589826041665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45977.589826041665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45977.589826041665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45977.589826041665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45977.589826041665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45977.589826041665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45977.589826041665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45977.589826041665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45977.589826041665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45977.589826041665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45977.589826041665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45977.589826041665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45977.589826041665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45977.589826041665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45977.589826041665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45977.589826041665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45977.589826041665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45977.589826041665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45977.589826041665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45977.589826041665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45977.589826041665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45977.589826041665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45977.589826041665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45977.589826041665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45977.589826041665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45977.589826041665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45977.589826041665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45977.589826041665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45977.589826041665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45977.589826041665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45977.589826041665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45977.589826041665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45977.589826041665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45977.589826041665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45977.589826041665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45977.589826041665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45977.589826041665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45977.589826041665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45977.589826041665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45977.589826041665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45977.589826041665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45977.589826041665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45977.589826041665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45977.589826041665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45977.589826041665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45977.589826041665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45977.589826041665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45977.589826041665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45977.589826041665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45977.589826041665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45977.589826041665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45977.589826041665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45977.589826041665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45977.589826041665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45977.589826041665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45977.589826041665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45977.589826041665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45977.589826041665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45977.589826041665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45977.589826041665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45977.589826041665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45977.589826041665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45977.589826041665</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45977.589826041665</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45977.589826041665</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45977.589826041665</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45977.589826041665</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45977.589826041665</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2025-11-16T11:09:30Z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