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95" documentId="120_S{2AC9BD13-BADA-5192-A53E-5A8FF88502F6}" xr6:coauthVersionLast="47" xr6:coauthVersionMax="47" xr10:uidLastSave="{FD55C87F-9A54-45F5-A456-8480879B634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<sst xmlns="http://schemas.openxmlformats.org/spreadsheetml/2006/main" count="180296" uniqueCount="39130">
  <si>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</si>
  <si>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</si>
  <si>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</si>
  <si>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</si>
  <si>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</si>
  <si>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</si>
  <si>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</si>
  <si>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</si>
  <si>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</si>
  <si>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</si>
  <si>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</si>
  <si>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</si>
  <si>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</si>
  <si>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</si>
  <si>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</si>
  <si>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</si>
  <si>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</si>
  <si>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</si>
  <si>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</si>
  <si>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</si>
  <si>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</si>
  <si>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</si>
  <si>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</si>
  <si>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</si>
  <si>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</si>
  <si>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</si>
  <si>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</si>
  <si>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</si>
  <si>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</si>
  <si>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</si>
  <si>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</si>
  <si>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</si>
  <si>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</si>
  <si>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</si>
  <si>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</si>
  <si>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</si>
  <si>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</si>
  <si>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</si>
  <si>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</si>
  <si>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</si>
  <si>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</si>
  <si>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</si>
  <si>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</si>
  <si>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</si>
  <si>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</si>
  <si>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</si>
  <si>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</si>
  <si>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</si>
  <si>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</si>
  <si>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</si>
  <si>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</si>
  <si>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</si>
  <si>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</si>
  <si>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</si>
  <si>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</si>
  <si>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</si>
  <si>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</si>
  <si>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</si>
  <si>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</si>
  <si>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</si>
  <si>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</si>
  <si>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</si>
  <si>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</si>
  <si>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</si>
  <si>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</si>
  <si>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</si>
  <si>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</si>
  <si>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</si>
  <si>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</si>
  <si>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</si>
  <si>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</si>
  <si>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</si>
  <si>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</si>
  <si>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</si>
  <si>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</si>
  <si>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</si>
  <si>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</si>
  <si>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</si>
  <si>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</si>
  <si>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</si>
  <si>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</si>
  <si>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</si>
  <si>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</si>
  <si>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</si>
  <si>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</si>
  <si>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</si>
  <si>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</si>
  <si>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</si>
  <si>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</si>
  <si>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</si>
  <si>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</si>
  <si>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</si>
  <si>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</si>
  <si>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</si>
  <si>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</si>
  <si>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</si>
  <si>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</si>
  <si>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</si>
  <si>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</si>
  <si>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</si>
  <si>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</si>
  <si>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</si>
  <si>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</si>
  <si>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</si>
  <si>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</si>
  <si>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</si>
  <si>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</si>
  <si>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</si>
  <si>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</si>
  <si>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</si>
  <si>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</si>
  <si>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</si>
  <si>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</si>
  <si>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</si>
  <si>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</si>
  <si>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</si>
  <si>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</si>
  <si>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</si>
  <si>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</si>
  <si>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</si>
  <si>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</si>
  <si>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</si>
  <si>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</si>
  <si>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</si>
  <si>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</si>
  <si>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</si>
  <si>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</si>
  <si>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</si>
  <si>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</si>
  <si>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</si>
  <si>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</si>
  <si>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</si>
  <si>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</si>
  <si>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</si>
  <si>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</si>
  <si>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</si>
  <si>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</si>
  <si>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</si>
  <si>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</si>
  <si>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</si>
  <si>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</si>
  <si>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</si>
  <si>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</si>
  <si>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</si>
  <si>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</si>
  <si>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</si>
  <si>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</si>
  <si>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</si>
  <si>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</si>
  <si>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</si>
  <si>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</si>
  <si>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</si>
  <si>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</si>
  <si>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</si>
  <si>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</si>
  <si>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</si>
  <si>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</si>
  <si>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</si>
  <si>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</si>
  <si>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</si>
  <si>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</si>
  <si>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</si>
  <si>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</si>
  <si>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</si>
  <si>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</si>
  <si>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</si>
  <si>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</si>
  <si>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</si>
  <si>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</si>
  <si>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</si>
  <si>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</si>
  <si>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</si>
  <si>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</si>
  <si>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</si>
  <si>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</si>
  <si>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</si>
  <si>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</si>
  <si>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</si>
  <si>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</si>
  <si>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</si>
  <si>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</si>
  <si>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</si>
  <si>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</si>
  <si>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</si>
  <si>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</si>
  <si>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</si>
  <si>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</si>
  <si>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</si>
  <si>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</si>
  <si>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</si>
  <si>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</si>
  <si>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</si>
  <si>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</si>
  <si>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</si>
  <si>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</si>
  <si>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</si>
  <si>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</si>
  <si>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</si>
  <si>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</si>
  <si>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</si>
  <si>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</si>
  <si>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</si>
  <si>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</si>
  <si>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</si>
  <si>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</si>
  <si>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</si>
  <si>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</si>
  <si>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</si>
  <si>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</si>
  <si>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</si>
  <si>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</si>
  <si>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</si>
  <si>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</si>
  <si>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</si>
  <si>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</si>
  <si>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</si>
  <si>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</si>
  <si>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</si>
  <si>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</si>
  <si>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</si>
  <si>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</si>
  <si>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</si>
  <si>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</si>
  <si>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</si>
  <si>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</si>
  <si>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</si>
  <si>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</si>
  <si>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</si>
  <si>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</si>
  <si>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</si>
  <si>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</si>
  <si>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</si>
  <si>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</si>
  <si>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</si>
  <si>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</si>
  <si>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</si>
  <si>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</si>
  <si>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</si>
  <si>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</si>
  <si>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</si>
  <si>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</si>
  <si>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</si>
  <si>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</si>
  <si>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</si>
  <si>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</si>
  <si>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</si>
  <si>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</si>
  <si>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</si>
  <si>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</si>
  <si>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</si>
  <si>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</si>
  <si>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</si>
  <si>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</si>
  <si>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</si>
  <si>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</si>
  <si>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</si>
  <si>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</si>
  <si>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</si>
  <si>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</si>
  <si>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</si>
  <si>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</si>
  <si>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</si>
  <si>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</si>
  <si>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</si>
  <si>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</si>
  <si>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</si>
  <si>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</si>
  <si>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</si>
  <si>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</si>
  <si>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</si>
  <si>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</si>
  <si>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</si>
  <si>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</si>
  <si>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</si>
  <si>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</si>
  <si>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</si>
  <si>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</si>
  <si>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</si>
  <si>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</si>
  <si>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</si>
  <si>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</si>
  <si>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</si>
  <si>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</si>
  <si>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</si>
  <si>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</si>
  <si>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</si>
  <si>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</si>
  <si>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</si>
  <si>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</si>
  <si>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</si>
  <si>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</si>
  <si>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</si>
  <si>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</si>
  <si>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</si>
  <si>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</si>
  <si>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</si>
  <si>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</si>
  <si>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</si>
  <si>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</si>
  <si>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</si>
  <si>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</si>
  <si>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</si>
  <si>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</si>
  <si>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</si>
  <si>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</si>
  <si>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</si>
  <si>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</si>
  <si>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</si>
  <si>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</si>
  <si>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</si>
  <si>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</si>
  <si>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</si>
  <si>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</si>
  <si>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</si>
  <si>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</si>
  <si>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</si>
  <si>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</si>
  <si>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</si>
  <si>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</si>
  <si>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</si>
  <si>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</si>
  <si>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</si>
  <si>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</si>
  <si>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</si>
  <si>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</si>
  <si>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</si>
  <si>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</si>
  <si>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</si>
  <si>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</si>
  <si>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</si>
  <si>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</si>
  <si>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</si>
  <si>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</si>
  <si>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</si>
  <si>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</si>
  <si>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</si>
  <si>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</si>
  <si>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</si>
  <si>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</si>
  <si>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</si>
  <si>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</si>
  <si>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</si>
  <si>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</si>
  <si>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</si>
  <si>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</si>
  <si>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</si>
  <si>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</si>
  <si>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</si>
  <si>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</si>
  <si>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</si>
  <si>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</si>
  <si>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</si>
  <si>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</si>
  <si>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</si>
  <si>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</si>
  <si>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</si>
  <si>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</si>
  <si>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</si>
  <si>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</si>
  <si>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</si>
  <si>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</si>
  <si>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</si>
  <si>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</si>
  <si>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</si>
  <si>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</si>
  <si>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</si>
  <si>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</si>
  <si>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</si>
  <si>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</si>
  <si>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</si>
  <si>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</si>
  <si>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</si>
  <si>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</si>
  <si>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</si>
  <si>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</si>
  <si>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</si>
  <si>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</si>
  <si>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</si>
  <si>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</si>
  <si>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</si>
  <si>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</si>
  <si>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</si>
  <si>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</si>
  <si>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</si>
  <si>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</si>
  <si>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</si>
  <si>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</si>
  <si>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</si>
  <si>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</si>
  <si>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</si>
  <si>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</si>
  <si>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</si>
  <si>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</si>
  <si>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</si>
  <si>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</si>
  <si>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</si>
  <si>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</si>
  <si>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</si>
  <si>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</si>
  <si>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</si>
  <si>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</si>
  <si>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</si>
  <si>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</si>
  <si>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</si>
  <si>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</si>
  <si>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</si>
  <si>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</si>
  <si>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</si>
  <si>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</si>
  <si>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</si>
  <si>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</si>
  <si>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</si>
  <si>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</si>
  <si>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</si>
  <si>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</si>
  <si>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</si>
  <si>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</si>
  <si>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</si>
  <si>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</si>
  <si>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</si>
  <si>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</si>
  <si>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</si>
  <si>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</si>
  <si>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</si>
  <si>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</si>
  <si>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</si>
  <si>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</si>
  <si>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</si>
  <si>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</si>
  <si>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</si>
  <si>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</si>
  <si>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</si>
  <si>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</si>
  <si>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</si>
  <si>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</si>
  <si>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</si>
  <si>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</si>
  <si>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</si>
  <si>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</si>
  <si>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</si>
  <si>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</si>
  <si>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</si>
  <si>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</si>
  <si>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</si>
  <si>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</si>
  <si>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</si>
  <si>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</si>
  <si>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</si>
  <si>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</si>
  <si>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</si>
  <si>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</si>
  <si>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</si>
  <si>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</si>
  <si>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</si>
  <si>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</si>
  <si>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</si>
  <si>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</si>
  <si>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</si>
  <si>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</si>
  <si>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</si>
  <si>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</si>
  <si>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</si>
  <si>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</si>
  <si>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</si>
  <si>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</si>
  <si>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</si>
  <si>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</si>
  <si>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</si>
  <si>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</si>
  <si>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</si>
  <si>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</si>
  <si>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</si>
  <si>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</si>
  <si>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</si>
  <si>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</si>
  <si>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</si>
  <si>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</si>
  <si>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</si>
  <si>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</si>
  <si>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</si>
  <si>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</si>
  <si>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</si>
  <si>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</si>
  <si>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</si>
  <si>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</si>
  <si>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</si>
  <si>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</si>
  <si>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</si>
  <si>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</si>
  <si>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</si>
  <si>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</si>
  <si>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</si>
  <si>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</si>
  <si>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</si>
  <si>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</si>
  <si>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</si>
  <si>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</si>
  <si>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</si>
  <si>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</si>
  <si>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</si>
  <si>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</si>
  <si>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</si>
  <si>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</si>
  <si>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</si>
  <si>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</si>
  <si>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</si>
  <si>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</si>
  <si>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</si>
  <si>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</si>
  <si>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</si>
  <si>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</si>
  <si>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</si>
  <si>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</si>
  <si>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</si>
  <si>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</si>
  <si>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</si>
  <si>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</si>
  <si>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</si>
  <si>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</si>
  <si>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</si>
  <si>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</si>
  <si>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</si>
  <si>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</si>
  <si>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</si>
  <si>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</si>
  <si>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</si>
  <si>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</si>
  <si>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</si>
  <si>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</si>
  <si>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</si>
  <si>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</si>
  <si>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</si>
  <si>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</si>
  <si>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</si>
  <si>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</si>
  <si>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</si>
  <si>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</si>
  <si>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</si>
  <si>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</si>
  <si>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</si>
  <si>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</si>
  <si>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</si>
  <si>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</si>
  <si>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</si>
  <si>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</si>
  <si>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</si>
  <si>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</si>
  <si>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</si>
  <si>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</si>
  <si>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</si>
  <si>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</si>
  <si>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</si>
  <si>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</si>
  <si>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</si>
  <si>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</si>
  <si>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</si>
  <si>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</si>
  <si>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</si>
  <si>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</si>
  <si>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</si>
  <si>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</si>
  <si>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</si>
  <si>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</si>
  <si>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</si>
  <si>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</si>
  <si>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</si>
  <si>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</si>
  <si>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</si>
  <si>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</si>
  <si>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</si>
  <si>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</si>
  <si>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</si>
  <si>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</si>
  <si>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</si>
  <si>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</si>
  <si>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</si>
  <si>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</si>
  <si>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</si>
  <si>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</si>
  <si>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</si>
  <si>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</si>
  <si>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</si>
  <si>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</si>
  <si>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</si>
  <si>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</si>
  <si>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</si>
  <si>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</si>
  <si>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</si>
  <si>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</si>
  <si>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</si>
  <si>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</si>
  <si>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</si>
  <si>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</si>
  <si>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</si>
  <si>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</si>
  <si>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</si>
  <si>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</si>
  <si>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</si>
  <si>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</si>
  <si>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</si>
  <si>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</si>
  <si>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</si>
  <si>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</si>
  <si>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</si>
  <si>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</si>
  <si>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</si>
  <si>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</si>
  <si>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</si>
  <si>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</si>
  <si>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</si>
  <si>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</si>
  <si>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</si>
  <si>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</si>
  <si>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</si>
  <si>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</si>
  <si>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</si>
  <si>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</si>
  <si>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</si>
  <si>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</si>
  <si>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</si>
  <si>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</si>
  <si>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</si>
  <si>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</si>
  <si>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</si>
  <si>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</si>
  <si>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</si>
  <si>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</si>
  <si>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</si>
  <si>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</si>
  <si>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</si>
  <si>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</si>
  <si>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</si>
  <si>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</si>
  <si>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</si>
  <si>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</si>
  <si>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</si>
  <si>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</si>
  <si>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</si>
  <si>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</si>
  <si>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</si>
  <si>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</si>
  <si>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</si>
  <si>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</si>
  <si>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</si>
  <si>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</si>
  <si>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</si>
  <si>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</si>
  <si>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</si>
  <si>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</si>
  <si>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</si>
  <si>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</si>
  <si>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</si>
  <si>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</si>
  <si>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</si>
  <si>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</si>
  <si>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</si>
  <si>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</si>
  <si>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</si>
  <si>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</si>
  <si>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</si>
  <si>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</si>
  <si>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</si>
  <si>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</si>
  <si>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</si>
  <si>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</si>
  <si>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</si>
  <si>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</si>
  <si>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</si>
  <si>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</si>
  <si>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</si>
  <si>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</si>
  <si>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</si>
  <si>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</si>
  <si>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</si>
  <si>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</si>
  <si>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</si>
  <si>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</si>
  <si>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</si>
  <si>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</si>
  <si>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</si>
  <si>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</si>
  <si>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</si>
  <si>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</si>
  <si>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</si>
  <si>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</si>
  <si>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</si>
  <si>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</si>
  <si>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</si>
  <si>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</si>
  <si>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</si>
  <si>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</si>
  <si>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</si>
  <si>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</si>
  <si>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</si>
  <si>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</si>
  <si>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</si>
  <si>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</si>
  <si>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</si>
  <si>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</si>
  <si>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</si>
  <si>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</si>
  <si>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</si>
  <si>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</si>
  <si>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</si>
  <si>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</si>
  <si>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</si>
  <si>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</si>
  <si>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</si>
  <si>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</si>
  <si>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</si>
  <si>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</si>
  <si>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</si>
  <si>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</si>
  <si>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</si>
  <si>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</si>
  <si>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</si>
  <si>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</si>
  <si>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</si>
  <si>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</si>
  <si>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</si>
  <si>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</si>
  <si>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</si>
  <si>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</si>
  <si>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</si>
  <si>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</si>
  <si>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</si>
  <si>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</si>
  <si>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</si>
  <si>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</si>
  <si>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</si>
  <si>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</si>
  <si>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</si>
  <si>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</si>
  <si>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</si>
  <si>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</si>
  <si>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</si>
  <si>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</si>
  <si>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</si>
  <si>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</si>
  <si>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</si>
  <si>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</si>
  <si>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</si>
  <si>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</si>
  <si>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</si>
  <si>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</si>
  <si>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</si>
  <si>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</si>
  <si>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</si>
  <si>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</si>
  <si>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</si>
  <si>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</si>
  <si>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</si>
  <si>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</si>
  <si>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</si>
  <si>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</si>
  <si>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</si>
  <si>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</si>
  <si>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</si>
  <si>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</si>
  <si>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</si>
  <si>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</si>
  <si>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</si>
  <si>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</si>
  <si>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</si>
  <si>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</si>
  <si>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</si>
  <si>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</si>
  <si>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</si>
  <si>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</si>
  <si>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</si>
  <si>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</si>
  <si>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</si>
  <si>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</si>
  <si>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</si>
  <si>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</si>
  <si>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</si>
  <si>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</si>
  <si>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</si>
  <si>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</si>
  <si>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</si>
  <si>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</si>
  <si>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</si>
  <si>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</si>
  <si>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</si>
  <si>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</si>
  <si>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</si>
  <si>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</si>
  <si>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</si>
  <si>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</si>
  <si>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</si>
  <si>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</si>
  <si>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</si>
  <si>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</si>
  <si>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</si>
  <si>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</si>
  <si>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</si>
  <si>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</si>
  <si>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</si>
  <si>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</si>
  <si>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</si>
  <si>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</si>
  <si>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</si>
  <si>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</si>
  <si>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</si>
  <si>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</si>
  <si>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</si>
  <si>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</si>
  <si>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</si>
  <si>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</si>
  <si>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</si>
  <si>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</si>
  <si>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</si>
  <si>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</si>
  <si>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</si>
  <si>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</si>
  <si>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</si>
  <si>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</si>
  <si>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</si>
  <si>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</si>
  <si>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</si>
  <si>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</si>
  <si>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</si>
  <si>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</si>
  <si>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</si>
  <si>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</si>
  <si>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</si>
  <si>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</si>
  <si>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</si>
  <si>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</si>
  <si>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</si>
  <si>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</si>
  <si>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</si>
  <si>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</si>
  <si>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</si>
  <si>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</si>
  <si>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</si>
  <si>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</si>
  <si>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</si>
  <si>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</si>
  <si>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</si>
  <si>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</si>
  <si>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</si>
  <si>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</si>
  <si>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</si>
  <si>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</si>
  <si>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</si>
  <si>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</si>
  <si>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</si>
  <si>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</si>
  <si>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</si>
  <si>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</si>
  <si>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</si>
  <si>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</si>
  <si>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</si>
  <si>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</si>
  <si>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</si>
  <si>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</si>
  <si>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</si>
  <si>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</si>
  <si>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</si>
  <si>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</si>
  <si>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</si>
  <si>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</si>
  <si>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</si>
  <si>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</si>
  <si>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</si>
  <si>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</si>
  <si>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</si>
  <si>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</si>
  <si>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</si>
  <si>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</si>
  <si>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</si>
  <si>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</si>
  <si>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</si>
  <si>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</si>
  <si>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</si>
  <si>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</si>
  <si>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</si>
  <si>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</si>
  <si>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</si>
  <si>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</si>
  <si>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</si>
  <si>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</si>
  <si>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</si>
  <si>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</si>
  <si>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</si>
  <si>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</si>
  <si>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</si>
  <si>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</si>
  <si>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</si>
  <si>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</si>
  <si>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</si>
  <si>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</si>
  <si>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</si>
  <si>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</si>
  <si>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</si>
  <si>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</si>
  <si>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</si>
  <si>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</si>
  <si>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</si>
  <si>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</si>
  <si>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</si>
  <si>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</si>
  <si>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</si>
  <si>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</si>
  <si>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</si>
  <si>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</si>
  <si>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</si>
  <si>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</si>
  <si>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</si>
  <si>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</si>
  <si>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</si>
  <si>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</si>
  <si>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</si>
  <si>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</si>
  <si>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</si>
  <si>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</si>
  <si>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</si>
  <si>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</si>
  <si>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</si>
  <si>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</si>
  <si>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</si>
  <si>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</si>
  <si>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</si>
  <si>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</si>
  <si>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</si>
  <si>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</si>
  <si>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</si>
  <si>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</si>
  <si>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</si>
  <si>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</si>
  <si>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</si>
  <si>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</si>
  <si>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</si>
  <si>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</si>
  <si>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</si>
  <si>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</si>
  <si>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</si>
  <si>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</si>
  <si>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</si>
  <si>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</si>
  <si>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</si>
  <si>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</si>
  <si>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</si>
  <si>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</si>
  <si>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</si>
  <si>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</si>
  <si>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</si>
  <si>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</si>
  <si>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</si>
  <si>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</si>
  <si>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</si>
  <si>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</si>
  <si>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</si>
  <si>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</si>
  <si>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</si>
  <si>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</si>
  <si>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</si>
  <si>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</si>
  <si>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</si>
  <si>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</si>
  <si>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</si>
  <si>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</si>
  <si>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</si>
  <si>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</si>
  <si>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</si>
  <si>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</si>
  <si>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</si>
  <si>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</si>
  <si>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</si>
  <si>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</si>
  <si>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</si>
  <si>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</si>
  <si>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</si>
  <si>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</si>
  <si>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</si>
  <si>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</si>
  <si>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</si>
  <si>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</si>
  <si>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</si>
  <si>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</si>
  <si>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</si>
  <si>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</si>
  <si>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</si>
  <si>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</si>
  <si>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</si>
  <si>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</si>
  <si>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</si>
  <si>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</si>
  <si>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</si>
  <si>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</si>
  <si>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</si>
  <si>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</si>
  <si>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</si>
  <si>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</si>
  <si>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</si>
  <si>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</si>
  <si>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</si>
  <si>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</si>
  <si>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</si>
  <si>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</si>
  <si>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</si>
  <si>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</si>
  <si>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</si>
  <si>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</si>
  <si>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</si>
  <si>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</si>
  <si>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</si>
  <si>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</si>
  <si>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</si>
  <si>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</si>
  <si>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</si>
  <si>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</si>
  <si>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</si>
  <si>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</si>
  <si>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</si>
  <si>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</si>
  <si>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</si>
  <si>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</si>
  <si>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</si>
  <si>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</si>
  <si>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</si>
  <si>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</si>
  <si>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</si>
  <si>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</si>
  <si>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</si>
  <si>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</si>
  <si>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</si>
  <si>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</si>
  <si>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</si>
  <si>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</si>
  <si>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</si>
  <si>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</si>
  <si>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</si>
  <si>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</si>
  <si>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</si>
  <si>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</si>
  <si>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</si>
  <si>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</si>
  <si>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</si>
  <si>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</si>
  <si>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</si>
  <si>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</si>
  <si>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</si>
  <si>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</si>
  <si>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</si>
  <si>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</si>
  <si>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</si>
  <si>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</si>
  <si>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</si>
  <si>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</si>
  <si>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</si>
  <si>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</si>
  <si>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</si>
  <si>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</si>
  <si>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</si>
  <si>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</si>
  <si>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</si>
  <si>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</si>
  <si>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</si>
  <si>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</si>
  <si>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</si>
  <si>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</si>
  <si>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</si>
  <si>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</si>
  <si>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</si>
  <si>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</si>
  <si>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</si>
  <si>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</si>
  <si>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</si>
  <si>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</si>
  <si>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</si>
  <si>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</si>
  <si>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</si>
  <si>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</si>
  <si>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</si>
  <si>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</si>
  <si>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</si>
  <si>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</si>
  <si>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</si>
  <si>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</si>
  <si>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</si>
  <si>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</si>
  <si>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</si>
  <si>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</si>
  <si>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</si>
  <si>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</si>
  <si>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</si>
  <si>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</si>
  <si>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</si>
  <si>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</si>
  <si>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</si>
  <si>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</si>
  <si>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</si>
  <si>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</si>
  <si>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</si>
  <si>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</si>
  <si>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</si>
  <si>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</si>
  <si>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</si>
  <si>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</si>
  <si>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</si>
  <si>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</si>
  <si>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</si>
  <si>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</si>
  <si>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</si>
  <si>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</si>
  <si>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</si>
  <si>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</si>
  <si>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</si>
  <si>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</si>
  <si>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</si>
  <si>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</si>
  <si>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</si>
  <si>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</si>
  <si>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</si>
  <si>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</si>
  <si>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</si>
  <si>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</si>
  <si>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</si>
  <si>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</si>
  <si>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</si>
  <si>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</si>
  <si>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</si>
  <si>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</si>
  <si>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</si>
  <si>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</si>
  <si>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</si>
  <si>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</si>
  <si>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</si>
  <si>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</si>
  <si>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</si>
  <si>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</si>
  <si>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</si>
  <si>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</si>
  <si>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</si>
  <si>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</si>
  <si>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</si>
  <si>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</si>
  <si>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</si>
  <si>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</si>
  <si>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</si>
  <si>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</si>
  <si>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</si>
  <si>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</si>
  <si>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</si>
  <si>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</si>
  <si>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</si>
  <si>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</si>
  <si>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</si>
  <si>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</si>
  <si>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</si>
  <si>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</si>
  <si>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</si>
  <si>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</si>
  <si>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</si>
  <si>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</si>
  <si>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</si>
  <si>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</si>
  <si>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</si>
  <si>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</si>
  <si>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</si>
  <si>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</si>
  <si>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</si>
  <si>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</si>
  <si>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</si>
  <si>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</si>
  <si>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</si>
  <si>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</si>
  <si>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</si>
  <si>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</si>
  <si>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</si>
  <si>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</si>
  <si>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</si>
  <si>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</si>
  <si>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</si>
  <si>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</si>
  <si>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</si>
  <si>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</si>
  <si>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</si>
  <si>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</si>
  <si>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</si>
  <si>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</si>
  <si>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</si>
  <si>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</si>
  <si>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</si>
  <si>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</si>
  <si>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</si>
  <si>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</si>
  <si>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</si>
  <si>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</si>
  <si>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</si>
  <si>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</si>
  <si>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</si>
  <si>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</si>
  <si>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</si>
  <si>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</si>
  <si>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</si>
  <si>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</si>
  <si>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</si>
  <si>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</si>
  <si>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</si>
  <si>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</si>
  <si>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</si>
  <si>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</si>
  <si>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</si>
  <si>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</si>
  <si>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</si>
  <si>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</si>
  <si>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</si>
  <si>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</si>
  <si>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</si>
  <si>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</si>
  <si>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</si>
  <si>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</si>
  <si>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</si>
  <si>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</si>
  <si>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</si>
  <si>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</si>
  <si>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</si>
  <si>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</si>
  <si>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</si>
  <si>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</si>
  <si>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</si>
  <si>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</si>
  <si>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</si>
  <si>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</si>
  <si>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</si>
  <si>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</si>
  <si>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</si>
  <si>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</si>
  <si>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</si>
  <si>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</si>
  <si>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</si>
  <si>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</si>
  <si>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</si>
  <si>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</si>
  <si>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</si>
  <si>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</si>
  <si>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</si>
  <si>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</si>
  <si>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</si>
  <si>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</si>
  <si>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</si>
  <si>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</si>
  <si>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</si>
  <si>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</si>
  <si>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</si>
  <si>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</si>
  <si>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</si>
  <si>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</si>
  <si>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</si>
  <si>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</si>
  <si>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</si>
  <si>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</si>
  <si>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</si>
  <si>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</si>
  <si>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</si>
  <si>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</si>
  <si>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</si>
  <si>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</si>
  <si>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</si>
  <si>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</si>
  <si>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</si>
  <si>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</si>
  <si>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</si>
  <si>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</si>
  <si>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</si>
  <si>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</si>
  <si>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</si>
  <si>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</si>
  <si>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</si>
  <si>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</si>
  <si>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</si>
  <si>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</si>
  <si>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</si>
  <si>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</si>
  <si>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</si>
  <si>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</si>
  <si>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</si>
  <si>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</si>
  <si>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</si>
  <si>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</si>
  <si>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</si>
  <si>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</si>
  <si>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</si>
  <si>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</si>
  <si>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</si>
  <si>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</si>
  <si>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</si>
  <si>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</si>
  <si>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</si>
  <si>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</si>
  <si>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</si>
  <si>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</si>
  <si>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</si>
  <si>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</si>
  <si>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</si>
  <si>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</si>
  <si>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</si>
  <si>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</si>
  <si>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</si>
  <si>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</si>
  <si>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</si>
  <si>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</si>
  <si>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</si>
  <si>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</si>
  <si>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</si>
  <si>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</si>
  <si>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</si>
  <si>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</si>
  <si>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</si>
  <si>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</si>
  <si>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</si>
  <si>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</si>
  <si>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</si>
  <si>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</si>
  <si>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</si>
  <si>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</si>
  <si>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</si>
  <si>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</si>
  <si>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</si>
  <si>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</si>
  <si>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</si>
  <si>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</si>
  <si>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</si>
  <si>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</si>
  <si>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</si>
  <si>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</si>
  <si>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</si>
  <si>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</si>
  <si>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</si>
  <si>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</si>
  <si>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</si>
  <si>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</si>
  <si>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</si>
  <si>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</si>
  <si>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</si>
  <si>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</si>
  <si>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</si>
  <si>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</si>
  <si>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</si>
  <si>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</si>
  <si>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</si>
  <si>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</si>
  <si>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</si>
  <si>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</si>
  <si>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</si>
  <si>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</si>
  <si>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</si>
  <si>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</si>
  <si>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</si>
  <si>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</si>
  <si>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</si>
  <si>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</si>
  <si>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</si>
  <si>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</si>
  <si>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</si>
  <si>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</si>
  <si>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</si>
  <si>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</si>
  <si>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</si>
  <si>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</si>
  <si>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</si>
  <si>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</si>
  <si>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</si>
  <si>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</si>
  <si>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</si>
  <si>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</si>
  <si>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</si>
  <si>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</si>
  <si>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</si>
  <si>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</si>
  <si>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</si>
  <si>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</si>
  <si>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</si>
  <si>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</si>
  <si>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</si>
  <si>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</si>
  <si>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</si>
  <si>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</si>
  <si>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</si>
  <si>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</si>
  <si>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</si>
  <si>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</si>
  <si>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</si>
  <si>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</si>
  <si>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</si>
  <si>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</si>
  <si>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</si>
  <si>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</si>
  <si>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</si>
  <si>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</si>
  <si>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</si>
  <si>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</si>
  <si>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</si>
  <si>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</si>
  <si>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</si>
  <si>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</si>
  <si>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</si>
  <si>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</si>
  <si>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</si>
  <si>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</si>
  <si>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</si>
  <si>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</si>
  <si>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</si>
  <si>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</si>
  <si>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</si>
  <si>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</si>
  <si>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</si>
  <si>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</si>
  <si>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</si>
  <si>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</si>
  <si>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</si>
  <si>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</si>
  <si>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</si>
  <si>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</si>
  <si>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</si>
  <si>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</si>
  <si>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</si>
  <si>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</si>
  <si>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</si>
  <si>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</si>
  <si>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</si>
  <si>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</si>
  <si>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</si>
  <si>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</si>
  <si>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</si>
  <si>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</si>
  <si>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</si>
  <si>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</si>
  <si>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</si>
  <si>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</si>
  <si>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</si>
  <si>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</si>
  <si>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</si>
  <si>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</si>
  <si>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</si>
  <si>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</si>
  <si>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</si>
  <si>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</si>
  <si>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</si>
  <si>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</si>
  <si>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</si>
  <si>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</si>
  <si>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</si>
  <si>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</si>
  <si>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</si>
  <si>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</si>
  <si>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</si>
  <si>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</si>
  <si>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</si>
  <si>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</si>
  <si>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</si>
  <si>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</si>
  <si>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</si>
  <si>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</si>
  <si>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</si>
  <si>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</si>
  <si>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</si>
  <si>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</si>
  <si>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</si>
  <si>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</si>
  <si>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</si>
  <si>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</si>
  <si>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</si>
  <si>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</si>
  <si>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</si>
  <si>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</si>
  <si>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</si>
  <si>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</si>
  <si>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</si>
  <si>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</si>
  <si>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</si>
  <si>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</si>
  <si>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</si>
  <si>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</si>
  <si>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</si>
  <si>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</si>
  <si>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</si>
  <si>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</si>
  <si>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</si>
  <si>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</si>
  <si>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</si>
  <si>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</si>
  <si>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</si>
  <si>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</si>
  <si>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</si>
  <si>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</si>
  <si>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</si>
  <si>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</si>
  <si>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</si>
  <si>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</si>
  <si>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</si>
  <si>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</si>
  <si>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</si>
  <si>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</si>
  <si>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</si>
  <si>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</si>
  <si>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</si>
  <si>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</si>
  <si>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</si>
  <si>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</si>
  <si>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</si>
  <si>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</si>
  <si>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</si>
  <si>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</si>
  <si>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</si>
  <si>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</si>
  <si>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</si>
  <si>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</si>
  <si>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</si>
  <si>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</si>
  <si>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</si>
  <si>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</si>
  <si>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</si>
  <si>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</si>
  <si>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</si>
  <si>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</si>
  <si>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</si>
  <si>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</si>
  <si>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</si>
  <si>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</si>
  <si>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</si>
  <si>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</si>
  <si>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</si>
  <si>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</si>
  <si>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</si>
  <si>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</si>
  <si>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</si>
  <si>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</si>
  <si>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</si>
  <si>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</si>
  <si>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</si>
  <si>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</si>
  <si>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</si>
  <si>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</si>
  <si>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</si>
  <si>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</si>
  <si>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</si>
  <si>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</si>
  <si>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</si>
  <si>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</si>
  <si>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</si>
  <si>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</si>
  <si>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</si>
  <si>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</si>
  <si>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</si>
  <si>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</si>
  <si>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</si>
  <si>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</si>
  <si>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</si>
  <si>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</si>
  <si>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</si>
  <si>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</si>
  <si>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</si>
  <si>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</si>
  <si>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</si>
  <si>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</si>
  <si>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</si>
  <si>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</si>
  <si>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</si>
  <si>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</si>
  <si>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</si>
  <si>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</si>
  <si>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</si>
  <si>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</si>
  <si>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</si>
  <si>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</si>
  <si>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</si>
  <si>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</si>
  <si>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</si>
  <si>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</si>
  <si>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</si>
  <si>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</si>
  <si>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</si>
  <si>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</si>
  <si>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</si>
  <si>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</si>
  <si>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</si>
  <si>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</si>
  <si>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</si>
  <si>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</si>
  <si>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</si>
  <si>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</si>
  <si>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</si>
  <si>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</si>
  <si>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</si>
  <si>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</si>
  <si>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</si>
  <si>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</si>
  <si>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</si>
  <si>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</si>
  <si>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</si>
  <si>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</si>
  <si>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</si>
  <si>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</si>
  <si>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</si>
  <si>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</si>
  <si>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</si>
  <si>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</si>
  <si>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</si>
  <si>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</si>
  <si>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</si>
  <si>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</si>
  <si>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</si>
  <si>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</si>
  <si>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</si>
  <si>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</si>
  <si>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</si>
  <si>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</si>
  <si>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</si>
  <si>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</si>
  <si>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</si>
  <si>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</si>
  <si>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</si>
  <si>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</si>
  <si>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</si>
  <si>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</si>
  <si>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</si>
  <si>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</si>
  <si>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</si>
  <si>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</si>
  <si>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</si>
  <si>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</si>
  <si>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</si>
  <si>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</si>
  <si>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</si>
  <si>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</si>
  <si>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</si>
  <si>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</si>
  <si>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</si>
  <si>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</si>
  <si>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</si>
  <si>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</si>
  <si>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</si>
  <si>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</si>
  <si>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</si>
  <si>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</si>
  <si>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</si>
  <si>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</si>
  <si>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</si>
  <si>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</si>
  <si>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</si>
  <si>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</si>
  <si>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</si>
  <si>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</si>
  <si>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</si>
  <si>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</si>
  <si>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</si>
  <si>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</si>
  <si>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</si>
  <si>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</si>
  <si>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</si>
  <si>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</si>
  <si>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</si>
  <si>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</si>
  <si>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</si>
  <si>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</si>
  <si>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</si>
  <si>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</si>
  <si>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</si>
  <si>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</si>
  <si>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</si>
  <si>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</si>
  <si>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</si>
  <si>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</si>
  <si>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</si>
  <si>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</si>
  <si>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</si>
  <si>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</si>
  <si>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</si>
  <si>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</si>
  <si>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</si>
  <si>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</si>
  <si>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</si>
  <si>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</si>
  <si>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</si>
  <si>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</si>
  <si>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</si>
  <si>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</si>
  <si>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</si>
  <si>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</si>
  <si>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</si>
  <si>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</si>
  <si>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</si>
  <si>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</si>
  <si>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</si>
  <si>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</si>
  <si>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</si>
  <si>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</si>
  <si>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</si>
  <si>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</si>
  <si>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</si>
  <si>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</si>
  <si>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</si>
  <si>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</si>
  <si>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</si>
  <si>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</si>
  <si>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</si>
  <si>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</si>
  <si>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</si>
  <si>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</si>
  <si>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</si>
  <si>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</si>
  <si>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</si>
  <si>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</si>
  <si>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</si>
  <si>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</si>
  <si>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</si>
  <si>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</si>
  <si>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</si>
  <si>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</si>
  <si>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</si>
  <si>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</si>
  <si>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</si>
  <si>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</si>
  <si>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</si>
  <si>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</si>
  <si>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</si>
  <si>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</si>
  <si>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</si>
  <si>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</si>
  <si>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</si>
  <si>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</si>
  <si>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</si>
  <si>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</si>
  <si>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</si>
  <si>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</si>
  <si>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</si>
  <si>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</si>
  <si>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</si>
  <si>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</si>
  <si>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</si>
  <si>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</si>
  <si>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</si>
  <si>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</si>
  <si>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</si>
  <si>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</si>
  <si>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</si>
  <si>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</si>
  <si>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</si>
  <si>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</si>
  <si>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</si>
  <si>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</si>
  <si>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</si>
  <si>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</si>
  <si>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</si>
  <si>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</si>
  <si>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</si>
  <si>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</si>
  <si>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</si>
  <si>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</si>
  <si>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</si>
  <si>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</si>
  <si>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</si>
  <si>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</si>
  <si>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</si>
  <si>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</si>
  <si>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</si>
  <si>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</si>
  <si>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</si>
  <si>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</si>
  <si>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</si>
  <si>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</si>
  <si>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</si>
  <si>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</si>
  <si>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</si>
  <si>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</si>
  <si>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</si>
  <si>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</si>
  <si>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</si>
  <si>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</si>
  <si>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</si>
  <si>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</si>
  <si>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</si>
  <si>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</si>
  <si>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</si>
  <si>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</si>
  <si>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</si>
  <si>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</si>
  <si>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</si>
  <si>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</si>
  <si>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</si>
  <si>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</si>
  <si>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</si>
  <si>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</si>
  <si>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</si>
  <si>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</si>
  <si>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</si>
  <si>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</si>
  <si>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</si>
  <si>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</si>
  <si>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</si>
  <si>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</si>
  <si>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</si>
  <si>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</si>
  <si>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</si>
  <si>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</si>
  <si>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</si>
  <si>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</si>
  <si>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</si>
  <si>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</si>
  <si>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</si>
  <si>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</si>
  <si>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</si>
  <si>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</si>
  <si>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</si>
  <si>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</si>
  <si>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</si>
  <si>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</si>
  <si>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</si>
  <si>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</si>
  <si>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</si>
  <si>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</si>
  <si>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</si>
  <si>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</si>
  <si>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</si>
  <si>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</si>
  <si>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</si>
  <si>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</si>
  <si>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</si>
  <si>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</si>
  <si>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</si>
  <si>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</si>
  <si>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</si>
  <si>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</si>
  <si>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</si>
  <si>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</si>
  <si>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</si>
  <si>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</si>
  <si>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</si>
  <si>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</si>
  <si>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</si>
  <si>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</si>
  <si>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</si>
  <si>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</si>
  <si>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</si>
  <si>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</si>
  <si>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</si>
  <si>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</si>
  <si>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</si>
  <si>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</si>
  <si>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</si>
  <si>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</si>
  <si>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</si>
  <si>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</si>
  <si>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</si>
  <si>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</si>
  <si>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</si>
  <si>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</si>
  <si>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</si>
  <si>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</si>
  <si>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</si>
  <si>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</si>
  <si>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</si>
  <si>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</si>
  <si>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</si>
  <si>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</si>
  <si>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</si>
  <si>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</si>
  <si>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</si>
  <si>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</si>
  <si>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</si>
  <si>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</si>
  <si>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</si>
  <si>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</si>
  <si>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</si>
  <si>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</si>
  <si>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</si>
  <si>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</si>
  <si>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</si>
  <si>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</si>
  <si>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</si>
  <si>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</si>
  <si>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</si>
  <si>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</si>
  <si>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</si>
  <si>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</si>
  <si>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</si>
  <si>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</si>
  <si>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</si>
  <si>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</si>
  <si>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</si>
  <si>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</si>
  <si>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</si>
  <si>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</si>
  <si>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</si>
  <si>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</si>
  <si>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</si>
  <si>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</si>
  <si>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</si>
  <si>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</si>
  <si>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</si>
  <si>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</si>
  <si>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</si>
  <si>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</si>
  <si>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</si>
  <si>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</si>
  <si>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</si>
  <si>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</si>
  <si>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</si>
  <si>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</si>
  <si>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</si>
  <si>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</si>
  <si>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</si>
  <si>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</si>
  <si>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</si>
  <si>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</si>
  <si>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</si>
  <si>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</si>
  <si>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</si>
  <si>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</si>
  <si>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</si>
  <si>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</si>
  <si>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</si>
  <si>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</si>
  <si>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</si>
  <si>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</si>
  <si>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</si>
  <si>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</si>
  <si>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</si>
  <si>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</si>
  <si>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</si>
  <si>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</si>
  <si>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</si>
  <si>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</si>
  <si>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</si>
  <si>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</si>
  <si>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</si>
  <si>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</si>
  <si>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</si>
  <si>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</si>
  <si>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</si>
  <si>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</si>
  <si>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</si>
  <si>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</si>
  <si>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</si>
  <si>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</si>
  <si>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</si>
  <si>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</si>
  <si>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</si>
  <si>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</si>
  <si>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</si>
  <si>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</si>
  <si>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</si>
  <si>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</si>
  <si>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</si>
  <si>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</si>
  <si>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</si>
  <si>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</si>
  <si>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</si>
  <si>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</si>
  <si>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</si>
  <si>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</si>
  <si>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</si>
  <si>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</si>
  <si>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</si>
  <si>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</si>
  <si>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</si>
  <si>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</si>
  <si>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</si>
  <si>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</si>
  <si>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</si>
  <si>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</si>
  <si>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</si>
  <si>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</si>
  <si>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</si>
  <si>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</si>
  <si>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</si>
  <si>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</si>
  <si>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</si>
  <si>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</si>
  <si>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</si>
  <si>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</si>
  <si>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</si>
  <si>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</si>
  <si>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</si>
  <si>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</si>
  <si>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</si>
  <si>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</si>
  <si>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</si>
  <si>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</si>
  <si>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</si>
  <si>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</si>
  <si>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</si>
  <si>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</si>
  <si>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</si>
  <si>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</si>
  <si>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</si>
  <si>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</si>
  <si>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</si>
  <si>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</si>
  <si>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</si>
  <si>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</si>
  <si>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</si>
  <si>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</si>
  <si>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</si>
  <si>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</si>
  <si>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</si>
  <si>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</si>
  <si>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</si>
  <si>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</si>
  <si>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</si>
  <si>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</si>
  <si>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</si>
  <si>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</si>
  <si>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</si>
  <si>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</si>
  <si>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</si>
  <si>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</si>
  <si>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</si>
  <si>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</si>
  <si>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</si>
  <si>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</si>
  <si>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</si>
  <si>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</si>
  <si>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</si>
  <si>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</si>
  <si>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</si>
  <si>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</si>
  <si>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</si>
  <si>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</si>
  <si>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</si>
  <si>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</si>
  <si>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</si>
  <si>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</si>
  <si>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</si>
  <si>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</si>
  <si>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</si>
  <si>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</si>
  <si>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</si>
  <si>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</si>
  <si>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</si>
  <si>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</si>
  <si>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</si>
  <si>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</si>
  <si>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</si>
  <si>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</si>
  <si>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</si>
  <si>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</si>
  <si>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</si>
  <si>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</si>
  <si>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</si>
  <si>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</si>
  <si>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</si>
  <si>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</si>
  <si>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</si>
  <si>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</si>
  <si>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</si>
  <si>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</si>
  <si>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</si>
  <si>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</si>
  <si>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</si>
  <si>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</si>
  <si>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</si>
  <si>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</si>
  <si>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</si>
  <si>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</si>
  <si>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</si>
  <si>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</si>
  <si>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</si>
  <si>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</si>
  <si>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</si>
  <si>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</si>
  <si>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</si>
  <si>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</si>
  <si>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</si>
  <si>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</si>
  <si>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</si>
  <si>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</si>
  <si>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</si>
  <si>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</si>
  <si>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</si>
  <si>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</si>
  <si>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</si>
  <si>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</si>
  <si>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</si>
  <si>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</si>
  <si>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</si>
  <si>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</si>
  <si>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</si>
  <si>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</si>
  <si>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</si>
  <si>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</si>
  <si>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</si>
  <si>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</si>
  <si>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</si>
  <si>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</si>
  <si>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</si>
  <si>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</si>
  <si>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</si>
  <si>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</si>
  <si>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</si>
  <si>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</si>
  <si>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</si>
  <si>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</si>
  <si>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</si>
  <si>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</si>
  <si>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</si>
  <si>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</si>
  <si>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</si>
  <si>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</si>
  <si>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</si>
  <si>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</si>
  <si>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</si>
  <si>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</si>
  <si>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</si>
  <si>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</si>
  <si>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</si>
  <si>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</si>
  <si>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</si>
  <si>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</si>
  <si>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</si>
  <si>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</si>
  <si>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</si>
  <si>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</si>
  <si>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</si>
  <si>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</si>
  <si>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</si>
  <si>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</si>
  <si>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</si>
  <si>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</si>
  <si>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</si>
  <si>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</si>
  <si>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</si>
  <si>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</si>
  <si>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</si>
  <si>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</si>
  <si>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</si>
  <si>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</si>
  <si>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</si>
  <si>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</si>
  <si>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</si>
  <si>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</si>
  <si>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</si>
  <si>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</si>
  <si>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</si>
  <si>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</si>
  <si>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</si>
  <si>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</si>
  <si>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</si>
  <si>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</si>
  <si>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</si>
  <si>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</si>
  <si>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</si>
  <si>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</si>
  <si>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</si>
  <si>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</si>
  <si>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</si>
  <si>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</si>
  <si>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</si>
  <si>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</si>
  <si>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</si>
  <si>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</si>
  <si>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</si>
  <si>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</si>
  <si>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</si>
  <si>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</si>
  <si>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</si>
  <si>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</si>
  <si>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</si>
  <si>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</si>
  <si>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</si>
  <si>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</si>
  <si>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</si>
  <si>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</si>
  <si>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</si>
  <si>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</si>
  <si>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</si>
  <si>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</si>
  <si>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</si>
  <si>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</si>
  <si>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</si>
  <si>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</si>
  <si>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</si>
  <si>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</si>
  <si>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</si>
  <si>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</si>
  <si>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</si>
  <si>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</si>
  <si>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</si>
  <si>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</si>
  <si>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</si>
  <si>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</si>
  <si>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</si>
  <si>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</si>
  <si>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</si>
  <si>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</si>
  <si>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</si>
  <si>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</si>
  <si>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</si>
  <si>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</si>
  <si>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</si>
  <si>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</si>
  <si>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</si>
  <si>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</si>
  <si>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</si>
  <si>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</si>
  <si>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</si>
  <si>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</si>
  <si>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</si>
  <si>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</si>
  <si>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</si>
  <si>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</si>
  <si>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</si>
  <si>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</si>
  <si>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</si>
  <si>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</si>
  <si>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</si>
  <si>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</si>
  <si>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</si>
  <si>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</si>
  <si>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</si>
  <si>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</si>
  <si>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</si>
  <si>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</si>
  <si>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</si>
  <si>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</si>
  <si>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</si>
  <si>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</si>
  <si>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</si>
  <si>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</si>
  <si>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</si>
  <si>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</si>
  <si>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</si>
  <si>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</si>
  <si>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</si>
  <si>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</si>
  <si>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</si>
  <si>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</si>
  <si>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</si>
  <si>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</si>
  <si>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</si>
  <si>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</si>
  <si>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</si>
  <si>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</si>
  <si>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</si>
  <si>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</si>
  <si>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</si>
  <si>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</si>
  <si>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</si>
  <si>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</si>
  <si>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</si>
  <si>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</si>
  <si>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</si>
  <si>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</si>
  <si>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</si>
  <si>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</si>
  <si>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</si>
  <si>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</si>
  <si>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</si>
  <si>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</si>
  <si>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</si>
  <si>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</si>
  <si>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</si>
  <si>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</si>
  <si>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</si>
  <si>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</si>
  <si>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</si>
  <si>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</si>
  <si>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</si>
  <si>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</si>
  <si>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</si>
  <si>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</si>
  <si>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</si>
  <si>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</si>
  <si>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</si>
  <si>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</si>
  <si>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</si>
  <si>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</si>
  <si>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</si>
  <si>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</si>
  <si>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</si>
  <si>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</si>
  <si>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</si>
  <si>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</si>
  <si>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</si>
  <si>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</si>
  <si>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</si>
  <si>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</si>
  <si>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</si>
  <si>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</si>
  <si>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</si>
  <si>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</si>
  <si>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</si>
  <si>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</si>
  <si>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</si>
  <si>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</si>
  <si>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</si>
  <si>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</si>
  <si>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</si>
  <si>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</si>
  <si>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</si>
  <si>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</si>
  <si>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</si>
  <si>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</si>
  <si>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</si>
  <si>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</si>
  <si>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</si>
  <si>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</si>
  <si>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</si>
  <si>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</si>
  <si>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</si>
  <si>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</si>
  <si>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</si>
  <si>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</si>
  <si>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</si>
  <si>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</si>
  <si>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</si>
  <si>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</si>
  <si>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</si>
  <si>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</si>
  <si>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</si>
  <si>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</si>
  <si>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</si>
  <si>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</si>
  <si>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</si>
  <si>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</si>
  <si>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</si>
  <si>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</si>
  <si>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</si>
  <si>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</si>
  <si>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</si>
  <si>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</si>
  <si>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</si>
  <si>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</si>
  <si>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</si>
  <si>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</si>
  <si>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</si>
  <si>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</si>
  <si>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</si>
  <si>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</si>
  <si>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</si>
  <si>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</si>
  <si>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</si>
  <si>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</si>
  <si>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</si>
  <si>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</si>
  <si>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</si>
  <si>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</si>
  <si>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</si>
  <si>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</si>
  <si>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</si>
  <si>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</si>
  <si>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</si>
  <si>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</si>
  <si>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</si>
  <si>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</si>
  <si>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</si>
  <si>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</si>
  <si>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</si>
  <si>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</si>
  <si>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</si>
  <si>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</si>
  <si>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</si>
  <si>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</si>
  <si>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</si>
  <si>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</si>
  <si>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</si>
  <si>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</si>
  <si>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</si>
  <si>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</si>
  <si>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</si>
  <si>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</si>
  <si>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</si>
  <si>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</si>
  <si>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</si>
  <si>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</si>
  <si>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</si>
  <si>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</si>
  <si>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</si>
  <si>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</si>
  <si>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</si>
  <si>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</si>
  <si>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</si>
  <si>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</si>
  <si>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</si>
  <si>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</si>
  <si>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</si>
  <si>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</si>
  <si>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</si>
  <si>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</si>
  <si>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</si>
  <si>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</si>
  <si>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</si>
  <si>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</si>
  <si>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</si>
  <si>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</si>
  <si>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</si>
  <si>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</si>
  <si>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</si>
  <si>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</si>
  <si>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</si>
  <si>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</si>
  <si>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</si>
  <si>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</si>
  <si>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</si>
  <si>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</si>
  <si>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</si>
  <si>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</si>
  <si>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</si>
  <si>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</si>
  <si>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</si>
  <si>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</si>
  <si>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</si>
  <si>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</si>
  <si>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</si>
  <si>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</si>
  <si>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</si>
  <si>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</si>
  <si>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</si>
  <si>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</si>
  <si>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</si>
  <si>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</si>
  <si>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</si>
  <si>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</si>
  <si>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</si>
  <si>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</si>
  <si>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</si>
  <si>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</si>
  <si>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</si>
  <si>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</si>
  <si>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</si>
  <si>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</si>
  <si>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</si>
  <si>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</si>
  <si>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</si>
  <si>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</si>
  <si>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</si>
  <si>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</si>
  <si>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</si>
  <si>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</si>
  <si>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</si>
  <si>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</si>
  <si>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</si>
  <si>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</si>
  <si>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</si>
  <si>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</si>
  <si>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</si>
  <si>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</si>
  <si>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</si>
  <si>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</si>
  <si>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</si>
  <si>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</si>
  <si>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</si>
  <si>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</si>
  <si>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</si>
  <si>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</si>
  <si>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</si>
  <si>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</si>
  <si>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</si>
  <si>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</si>
  <si>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</si>
  <si>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</si>
  <si>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</si>
  <si>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</si>
  <si>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</si>
  <si>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</si>
  <si>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</si>
  <si>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</si>
  <si>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</si>
  <si>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</si>
  <si>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</si>
  <si>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</si>
  <si>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</si>
  <si>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</si>
  <si>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</si>
  <si>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</si>
  <si>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</si>
  <si>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</si>
  <si>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</si>
  <si>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</si>
  <si>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</si>
  <si>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</si>
  <si>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</si>
  <si>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</si>
  <si>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</si>
  <si>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</si>
  <si>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</si>
  <si>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</si>
  <si>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</si>
  <si>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</si>
  <si>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</si>
  <si>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</si>
  <si>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</si>
  <si>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</si>
  <si>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</si>
  <si>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</si>
  <si>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</si>
  <si>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</si>
  <si>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</si>
  <si>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</si>
  <si>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</si>
  <si>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</si>
  <si>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</si>
  <si>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</si>
  <si>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</si>
  <si>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</si>
  <si>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</si>
  <si>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</si>
  <si>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</si>
  <si>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</si>
  <si>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</si>
  <si>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</si>
  <si>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</si>
  <si>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</si>
  <si>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</si>
  <si>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</si>
  <si>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</si>
  <si>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</si>
  <si>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</si>
  <si>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</si>
  <si>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</si>
  <si>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</si>
  <si>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</si>
  <si>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</si>
  <si>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</si>
  <si>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</si>
  <si>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</si>
  <si>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</si>
  <si>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</si>
  <si>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</si>
  <si>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</si>
  <si>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</si>
  <si>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</si>
  <si>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</si>
  <si>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</si>
  <si>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</si>
  <si>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</si>
  <si>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</si>
  <si>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</si>
  <si>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</si>
  <si>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</si>
  <si>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</si>
  <si>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</si>
  <si>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</si>
  <si>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</si>
  <si>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</si>
  <si>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</si>
  <si>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</si>
  <si>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</si>
  <si>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</si>
  <si>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</si>
  <si>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</si>
  <si>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</si>
  <si>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</si>
  <si>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</si>
  <si>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</si>
  <si>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</si>
  <si>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</si>
  <si>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</si>
  <si>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</si>
  <si>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</si>
  <si>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</si>
  <si>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</si>
  <si>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</si>
  <si>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</si>
  <si>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</si>
  <si>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</si>
  <si>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</si>
  <si>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</si>
  <si>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</si>
  <si>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</si>
  <si>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</si>
  <si>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</si>
  <si>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</si>
  <si>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</si>
  <si>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</si>
  <si>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</si>
  <si>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</si>
  <si>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</si>
  <si>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</si>
  <si>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</si>
  <si>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</si>
  <si>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</si>
  <si>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</si>
  <si>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</si>
  <si>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</si>
  <si>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</si>
  <si>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</si>
  <si>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</si>
  <si>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</si>
  <si>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</si>
  <si>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</si>
  <si>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</si>
  <si>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</si>
  <si>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</si>
  <si>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</si>
  <si>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</si>
  <si>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</si>
  <si>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</si>
  <si>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</si>
  <si>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</si>
  <si>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</si>
  <si>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</si>
  <si>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</si>
  <si>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</si>
  <si>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</si>
  <si>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</si>
  <si>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</si>
  <si>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</si>
  <si>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</si>
  <si>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</si>
  <si>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</si>
  <si>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</si>
  <si>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</si>
  <si>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</si>
  <si>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</si>
  <si>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</si>
  <si>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</si>
  <si>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</si>
  <si>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</si>
  <si>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</si>
  <si>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</si>
  <si>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</si>
  <si>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</si>
  <si>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</si>
  <si>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</si>
  <si>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</si>
  <si>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</si>
  <si>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</si>
  <si>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</si>
  <si>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</si>
  <si>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</si>
  <si>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</si>
  <si>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</si>
  <si>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</si>
  <si>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</si>
  <si>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</si>
  <si>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</si>
  <si>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</si>
  <si>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</si>
  <si>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</si>
  <si>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</si>
  <si>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</si>
  <si>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</si>
  <si>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</si>
  <si>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</si>
  <si>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</si>
  <si>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</si>
  <si>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</si>
  <si>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</si>
  <si>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</si>
  <si>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</si>
  <si>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</si>
  <si>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</si>
  <si>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</si>
  <si>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</si>
  <si>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</si>
  <si>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</si>
  <si>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</si>
  <si>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</si>
  <si>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</si>
  <si>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</si>
  <si>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</si>
  <si>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</si>
  <si>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</si>
  <si>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</si>
  <si>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</si>
  <si>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</si>
  <si>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</si>
  <si>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</si>
  <si>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</si>
  <si>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</si>
  <si>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</si>
  <si>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</si>
  <si>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</si>
  <si>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</si>
  <si>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</si>
  <si>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</si>
  <si>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</si>
  <si>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</si>
  <si>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</si>
  <si>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</si>
  <si>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</si>
  <si>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</si>
  <si>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</si>
  <si>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</si>
  <si>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</si>
  <si>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</si>
  <si>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</si>
  <si>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</si>
  <si>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</si>
  <si>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</si>
  <si>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</si>
  <si>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</si>
  <si>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</si>
  <si>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</si>
  <si>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</si>
  <si>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</si>
  <si>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</si>
  <si>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</si>
  <si>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</si>
  <si>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</si>
  <si>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</si>
  <si>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</si>
  <si>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</si>
  <si>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</si>
  <si>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</si>
  <si>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</si>
  <si>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</si>
  <si>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</si>
  <si>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</si>
  <si>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</si>
  <si>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</si>
  <si>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</si>
  <si>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</si>
  <si>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</si>
  <si>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</si>
  <si>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</si>
  <si>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</si>
  <si>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</si>
  <si>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</si>
  <si>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</si>
  <si>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</si>
  <si>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</si>
  <si>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</si>
  <si>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</si>
  <si>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</si>
  <si>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</si>
  <si>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</si>
  <si>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</si>
  <si>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</si>
  <si>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</si>
  <si>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</si>
  <si>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</si>
  <si>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</si>
  <si>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</si>
  <si>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</si>
  <si>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</si>
  <si>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</si>
  <si>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</si>
  <si>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</si>
  <si>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</si>
  <si>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</si>
  <si>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</si>
  <si>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</si>
  <si>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</si>
  <si>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</si>
  <si>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</si>
  <si>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</si>
  <si>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</si>
  <si>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</si>
  <si>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</si>
  <si>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</si>
  <si>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</si>
  <si>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</si>
  <si>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</si>
  <si>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</si>
  <si>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</si>
  <si>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</si>
  <si>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</si>
  <si>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</si>
  <si>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</si>
  <si>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</si>
  <si>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</si>
  <si>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</si>
  <si>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</si>
  <si>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</si>
  <si>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</si>
  <si>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</si>
  <si>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</si>
  <si>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</si>
  <si>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</si>
  <si>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</si>
  <si>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</si>
  <si>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</si>
  <si>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</si>
  <si>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</si>
  <si>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</si>
  <si>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</si>
  <si>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</si>
  <si>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</si>
  <si>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</si>
  <si>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</si>
  <si>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</si>
  <si>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</si>
  <si>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</si>
  <si>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</si>
  <si>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</si>
  <si>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</si>
  <si>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</si>
  <si>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</si>
  <si>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</si>
  <si>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</si>
  <si>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</si>
  <si>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</si>
  <si>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</si>
  <si>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</si>
  <si>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</si>
  <si>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</si>
  <si>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</si>
  <si>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</si>
  <si>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</si>
  <si>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</si>
  <si>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</si>
  <si>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</si>
  <si>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</si>
  <si>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</si>
  <si>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</si>
  <si>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</si>
  <si>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</si>
  <si>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</si>
  <si>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</si>
  <si>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</si>
  <si>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</si>
  <si>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</si>
  <si>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</si>
  <si>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</si>
  <si>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</si>
  <si>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</si>
  <si>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</si>
  <si>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</si>
  <si>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</si>
  <si>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</si>
  <si>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</si>
  <si>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</si>
  <si>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</si>
  <si>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</si>
  <si>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</si>
  <si>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</si>
  <si>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</si>
  <si>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</si>
  <si>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</si>
  <si>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</si>
  <si>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</si>
  <si>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</si>
  <si>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</si>
  <si>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</si>
  <si>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</si>
  <si>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</si>
  <si>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</si>
  <si>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</si>
  <si>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</si>
  <si>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</si>
  <si>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</si>
  <si>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</si>
  <si>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</si>
  <si>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</si>
  <si>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</si>
  <si>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</si>
  <si>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</si>
  <si>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</si>
  <si>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</si>
  <si>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</si>
  <si>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</si>
  <si>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</si>
  <si>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</si>
  <si>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</si>
  <si>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</si>
  <si>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</si>
  <si>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</si>
  <si>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</si>
  <si>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</si>
  <si>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</si>
  <si>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</si>
  <si>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</si>
  <si>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</si>
  <si>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</si>
  <si>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</si>
  <si>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</si>
  <si>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</si>
  <si>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</si>
  <si>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</si>
  <si>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</si>
  <si>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</si>
  <si>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</si>
  <si>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</si>
  <si>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</si>
  <si>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</si>
  <si>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</si>
  <si>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</si>
  <si>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</si>
  <si>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</si>
  <si>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</si>
  <si>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</si>
  <si>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</si>
  <si>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</si>
  <si>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</si>
  <si>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</si>
  <si>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</si>
  <si>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</si>
  <si>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</si>
  <si>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</si>
  <si>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</si>
  <si>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</si>
  <si>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</si>
  <si>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</si>
  <si>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</si>
  <si>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</si>
  <si>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</si>
  <si>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</si>
  <si>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</si>
  <si>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</si>
  <si>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</si>
  <si>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</si>
  <si>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</si>
  <si>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</si>
  <si>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</si>
  <si>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</si>
  <si>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</si>
  <si>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</si>
  <si>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</si>
  <si>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</si>
  <si>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</si>
  <si>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</si>
  <si>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</si>
  <si>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</si>
  <si>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</si>
  <si>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</si>
  <si>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</si>
  <si>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</si>
  <si>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</si>
  <si>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</si>
  <si>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</si>
  <si>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</si>
  <si>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</si>
  <si>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</si>
  <si>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</si>
  <si>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</si>
  <si>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</si>
  <si>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</si>
  <si>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</si>
  <si>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</si>
  <si>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</si>
  <si>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</si>
  <si>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</si>
  <si>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</si>
  <si>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</si>
  <si>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</si>
  <si>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</si>
  <si>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</si>
  <si>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</si>
  <si>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</si>
  <si>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</si>
  <si>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</si>
  <si>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</si>
  <si>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</si>
  <si>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</si>
  <si>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</si>
  <si>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</si>
  <si>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</si>
  <si>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</si>
  <si>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</si>
  <si>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</si>
  <si>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</si>
  <si>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</si>
  <si>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</si>
  <si>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</si>
  <si>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</si>
  <si>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</si>
  <si>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</si>
  <si>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</si>
  <si>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</si>
  <si>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</si>
  <si>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</si>
  <si>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</si>
  <si>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</si>
  <si>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</si>
  <si>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</si>
  <si>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</si>
  <si>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</si>
  <si>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</si>
  <si>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</si>
  <si>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</si>
  <si>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</si>
  <si>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</si>
  <si>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</si>
  <si>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</si>
  <si>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</si>
  <si>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</si>
  <si>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</si>
  <si>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</si>
  <si>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</si>
  <si>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</si>
  <si>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</si>
  <si>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</si>
  <si>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</si>
  <si>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</si>
  <si>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</si>
  <si>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</si>
  <si>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</si>
  <si>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</si>
  <si>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</si>
  <si>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</si>
  <si>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</si>
  <si>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</si>
  <si>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</si>
  <si>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</si>
  <si>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</si>
  <si>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</si>
  <si>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</si>
  <si>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</si>
  <si>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</si>
  <si>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</si>
  <si>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</si>
  <si>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</si>
  <si>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</si>
  <si>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</si>
  <si>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</si>
  <si>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</si>
  <si>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</si>
  <si>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</si>
  <si>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</si>
  <si>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</si>
  <si>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</si>
  <si>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</si>
  <si>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</si>
  <si>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</si>
  <si>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</si>
  <si>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</si>
  <si>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</si>
  <si>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</si>
  <si>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</si>
  <si>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</si>
  <si>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</si>
  <si>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</si>
  <si>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</si>
  <si>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</si>
  <si>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</si>
  <si>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</si>
  <si>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</si>
  <si>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</si>
  <si>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</si>
  <si>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</si>
  <si>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</si>
  <si>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</si>
  <si>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</si>
  <si>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</si>
  <si>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</si>
  <si>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</si>
  <si>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</si>
  <si>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</si>
  <si>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</si>
  <si>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</si>
  <si>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</si>
  <si>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</si>
  <si>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</si>
  <si>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</si>
  <si>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</si>
  <si>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</si>
  <si>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</si>
  <si>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</si>
  <si>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</si>
  <si>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</si>
  <si>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</si>
  <si>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</si>
  <si>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</si>
  <si>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</si>
  <si>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</si>
  <si>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</si>
  <si>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</si>
  <si>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</si>
  <si>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</si>
  <si>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</si>
  <si>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</si>
  <si>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</si>
  <si>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</si>
  <si>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</si>
  <si>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</si>
  <si>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</si>
  <si>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</si>
  <si>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</si>
  <si>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</si>
  <si>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</si>
  <si>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</si>
  <si>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</si>
  <si>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</si>
  <si>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</si>
  <si>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</si>
  <si>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</si>
  <si>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</si>
  <si>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</si>
  <si>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</si>
  <si>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</si>
  <si>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</si>
  <si>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</si>
  <si>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</si>
  <si>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</si>
  <si>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</si>
  <si>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</si>
  <si>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</si>
  <si>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</si>
  <si>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</si>
  <si>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</si>
  <si>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</si>
  <si>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</si>
  <si>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</si>
  <si>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</si>
  <si>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</si>
  <si>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</si>
  <si>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</si>
  <si>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</si>
  <si>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</si>
  <si>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</si>
  <si>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</si>
  <si>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</si>
  <si>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</si>
  <si>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</si>
  <si>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</si>
  <si>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</si>
  <si>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</si>
  <si>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</si>
  <si>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</si>
  <si>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</si>
  <si>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</si>
  <si>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</si>
  <si>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</si>
  <si>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</si>
  <si>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</si>
  <si>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</si>
  <si>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</si>
  <si>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</si>
  <si>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</si>
  <si>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</si>
  <si>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</si>
  <si>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</si>
  <si>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</si>
  <si>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</si>
  <si>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</si>
  <si>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</si>
  <si>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</si>
  <si>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</si>
  <si>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</si>
  <si>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</si>
  <si>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</si>
  <si>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</si>
  <si>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</si>
  <si>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</si>
  <si>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</si>
  <si>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</si>
  <si>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</si>
  <si>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</si>
  <si>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</si>
  <si>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</si>
  <si>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</si>
  <si>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</si>
  <si>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</si>
  <si>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</si>
  <si>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</si>
  <si>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</si>
  <si>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</si>
  <si>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</si>
  <si>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</si>
  <si>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</si>
  <si>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</si>
  <si>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</si>
  <si>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</si>
  <si>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</si>
  <si>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</si>
  <si>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</si>
  <si>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</si>
  <si>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</si>
  <si>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</si>
  <si>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</si>
  <si>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</si>
  <si>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</si>
  <si>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</si>
  <si>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</si>
  <si>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</si>
  <si>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</si>
  <si>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</si>
  <si>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</si>
  <si>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</si>
  <si>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</si>
  <si>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</si>
  <si>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</si>
  <si>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</si>
  <si>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</si>
  <si>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</si>
  <si>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</si>
  <si>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</si>
  <si>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</si>
  <si>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</si>
  <si>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</si>
  <si>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</si>
  <si>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</si>
  <si>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</si>
  <si>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</si>
  <si>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</si>
  <si>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</si>
  <si>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</si>
  <si>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</si>
  <si>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</si>
  <si>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</si>
  <si>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</si>
  <si>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</si>
  <si>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</si>
  <si>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</si>
  <si>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</si>
  <si>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</si>
  <si>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</si>
  <si>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</si>
  <si>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</si>
  <si>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</si>
  <si>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</si>
  <si>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</si>
  <si>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</si>
  <si>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</si>
  <si>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</si>
  <si>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</si>
  <si>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</si>
  <si>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</si>
  <si>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</si>
  <si>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</si>
  <si>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</si>
  <si>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</si>
  <si>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</si>
  <si>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</si>
  <si>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</si>
  <si>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</si>
  <si>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</si>
  <si>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</si>
  <si>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</si>
  <si>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</si>
  <si>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</si>
  <si>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</si>
  <si>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</si>
  <si>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</si>
  <si>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</si>
  <si>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</si>
  <si>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</si>
  <si>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</si>
  <si>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</si>
  <si>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</si>
  <si>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</si>
  <si>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</si>
  <si>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</si>
  <si>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</si>
  <si>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</si>
  <si>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</si>
  <si>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</si>
  <si>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</si>
  <si>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</si>
  <si>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</si>
  <si>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</si>
  <si>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</si>
  <si>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</si>
  <si>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</si>
  <si>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</si>
  <si>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</si>
  <si>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</si>
  <si>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</si>
  <si>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</si>
  <si>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</si>
  <si>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</si>
  <si>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</si>
  <si>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</si>
  <si>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</si>
  <si>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</si>
  <si>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</si>
  <si>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</si>
  <si>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</si>
  <si>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</si>
  <si>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</si>
  <si>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</si>
  <si>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</si>
  <si>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</si>
  <si>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</si>
  <si>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</si>
  <si>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</si>
  <si>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</si>
  <si>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</si>
  <si>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</si>
  <si>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</si>
  <si>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</si>
  <si>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</si>
  <si>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</si>
  <si>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</si>
  <si>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</si>
  <si>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</si>
  <si>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</si>
  <si>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</si>
  <si>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</si>
  <si>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</si>
  <si>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</si>
  <si>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</si>
  <si>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</si>
  <si>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</si>
  <si>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</si>
  <si>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</si>
  <si>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</si>
  <si>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</si>
  <si>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</si>
  <si>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</si>
  <si>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</si>
  <si>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</si>
  <si>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</si>
  <si>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</si>
  <si>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</si>
  <si>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</si>
  <si>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</si>
  <si>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</si>
  <si>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</si>
  <si>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</si>
  <si>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</si>
  <si>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</si>
  <si>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</si>
  <si>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</si>
  <si>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</si>
  <si>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</si>
  <si>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</si>
  <si>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</si>
  <si>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</si>
  <si>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</si>
  <si>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</si>
  <si>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</si>
  <si>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</si>
  <si>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</si>
  <si>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</si>
  <si>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</si>
  <si>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</si>
  <si>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</si>
  <si>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</si>
  <si>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</si>
  <si>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</si>
  <si>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</si>
  <si>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</si>
  <si>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</si>
  <si>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</si>
  <si>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</si>
  <si>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</si>
  <si>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</si>
  <si>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</si>
  <si>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</si>
  <si>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</si>
  <si>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</si>
  <si>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</si>
  <si>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</si>
  <si>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</si>
  <si>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</si>
  <si>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</si>
  <si>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</si>
  <si>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</si>
  <si>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</si>
  <si>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</si>
  <si>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</si>
  <si>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</si>
  <si>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</si>
  <si>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</si>
  <si>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</si>
  <si>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</si>
  <si>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</si>
  <si>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</si>
  <si>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</si>
  <si>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</si>
  <si>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</si>
  <si>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</si>
  <si>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</si>
  <si>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</si>
  <si>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</si>
  <si>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</si>
  <si>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</si>
  <si>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</si>
  <si>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</si>
  <si>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</si>
  <si>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</si>
  <si>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</si>
  <si>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</si>
  <si>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</si>
  <si>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</si>
  <si>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</si>
  <si>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</si>
  <si>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</si>
  <si>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</si>
  <si>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</si>
  <si>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</si>
  <si>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</si>
  <si>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</si>
  <si>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</si>
  <si>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</si>
  <si>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</si>
  <si>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</si>
  <si>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</si>
  <si>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</si>
  <si>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</si>
  <si>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</si>
  <si>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</si>
  <si>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</si>
  <si>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</si>
  <si>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</si>
  <si>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</si>
  <si>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</si>
  <si>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</si>
  <si>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</si>
  <si>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</si>
  <si>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</si>
  <si>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</si>
  <si>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</si>
  <si>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</si>
  <si>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</si>
  <si>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</si>
  <si>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</si>
  <si>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</si>
  <si>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</si>
  <si>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</si>
  <si>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</si>
  <si>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</si>
  <si>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</si>
  <si>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</si>
  <si>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</si>
  <si>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</si>
  <si>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</si>
  <si>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</si>
  <si>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</si>
  <si>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</si>
  <si>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</si>
  <si>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</si>
  <si>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</si>
  <si>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</si>
  <si>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</si>
  <si>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</si>
  <si>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</si>
  <si>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</si>
  <si>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</si>
  <si>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</si>
  <si>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</si>
  <si>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</si>
  <si>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</si>
  <si>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</si>
  <si>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</si>
  <si>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</si>
  <si>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</si>
  <si>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</si>
  <si>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</si>
  <si>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</si>
  <si>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</si>
  <si>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</si>
  <si>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</si>
  <si>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</si>
  <si>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</si>
  <si>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</si>
  <si>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</si>
  <si>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</si>
  <si>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</si>
  <si>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</si>
  <si>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</si>
  <si>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</si>
  <si>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</si>
  <si>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</si>
  <si>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</si>
  <si>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</si>
  <si>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</si>
  <si>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</si>
  <si>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</si>
  <si>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</si>
  <si>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</si>
  <si>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</si>
  <si>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</si>
  <si>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</si>
  <si>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</si>
  <si>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</si>
  <si>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</si>
  <si>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</si>
  <si>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</si>
  <si>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</si>
  <si>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</si>
  <si>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</si>
  <si>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</si>
  <si>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</si>
  <si>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</si>
  <si>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</si>
  <si>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</si>
  <si>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</si>
  <si>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</si>
  <si>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</si>
  <si>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</si>
  <si>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</si>
  <si>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</si>
  <si>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</si>
  <si>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</si>
  <si>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</si>
  <si>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</si>
  <si>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</si>
  <si>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</si>
  <si>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</si>
  <si>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</si>
  <si>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</si>
  <si>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</si>
  <si>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</si>
  <si>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</si>
  <si>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</si>
  <si>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</si>
  <si>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</si>
  <si>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</si>
  <si>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</si>
  <si>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</si>
  <si>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</si>
  <si>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</si>
  <si>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</si>
  <si>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</si>
  <si>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</si>
  <si>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</si>
  <si>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</si>
  <si>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</si>
  <si>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</si>
  <si>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</si>
  <si>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</si>
  <si>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</si>
  <si>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</si>
  <si>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</si>
  <si>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</si>
  <si>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</si>
  <si>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</si>
  <si>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</si>
  <si>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</si>
  <si>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</si>
  <si>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</si>
  <si>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</si>
  <si>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</si>
  <si>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</si>
  <si>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</si>
  <si>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</si>
  <si>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</si>
  <si>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</si>
  <si>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</si>
  <si>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</si>
  <si>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</si>
  <si>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</si>
  <si>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</si>
  <si>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</si>
  <si>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</si>
  <si>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</si>
  <si>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</si>
  <si>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</si>
  <si>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</si>
  <si>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</si>
  <si>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</si>
  <si>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</si>
  <si>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</si>
  <si>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</si>
  <si>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</si>
  <si>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</si>
  <si>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</si>
  <si>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</si>
  <si>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</si>
  <si>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</si>
  <si>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</si>
  <si>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</si>
  <si>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</si>
  <si>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</si>
  <si>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</si>
  <si>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</si>
  <si>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</si>
  <si>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</si>
  <si>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</si>
  <si>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</si>
  <si>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</si>
  <si>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</si>
  <si>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</si>
  <si>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</si>
  <si>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</si>
  <si>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</si>
  <si>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</si>
  <si>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</si>
  <si>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</si>
  <si>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</si>
  <si>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</si>
  <si>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</si>
  <si>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</si>
  <si>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</si>
  <si>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</si>
  <si>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</si>
  <si>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</si>
  <si>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</si>
  <si>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</si>
  <si>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</si>
  <si>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</si>
  <si>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</si>
  <si>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</si>
  <si>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</si>
  <si>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</si>
  <si>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</si>
  <si>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</si>
  <si>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</si>
  <si>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</si>
  <si>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</si>
  <si>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</si>
  <si>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</si>
  <si>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</si>
  <si>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</si>
  <si>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</si>
  <si>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</si>
  <si>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</si>
  <si>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</si>
  <si>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</si>
  <si>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</si>
  <si>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</si>
  <si>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</si>
  <si>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</si>
  <si>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</si>
  <si>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</si>
  <si>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</si>
  <si>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</si>
  <si>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</si>
  <si>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</si>
  <si>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</si>
  <si>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</si>
  <si>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</si>
  <si>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</si>
  <si>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</si>
  <si>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</si>
  <si>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</si>
  <si>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</si>
  <si>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</si>
  <si>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</si>
  <si>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</si>
  <si>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</si>
  <si>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</si>
  <si>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</si>
  <si>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</si>
  <si>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</si>
  <si>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</si>
  <si>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</si>
  <si>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</si>
  <si>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</si>
  <si>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</si>
  <si>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</si>
  <si>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</si>
  <si>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</si>
  <si>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</si>
  <si>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</si>
  <si>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</si>
  <si>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</si>
  <si>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</si>
  <si>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</si>
  <si>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</si>
  <si>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</si>
  <si>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</si>
  <si>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</si>
  <si>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</si>
  <si>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</si>
  <si>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</si>
  <si>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</si>
  <si>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</si>
  <si>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</si>
  <si>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</si>
  <si>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</si>
  <si>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</si>
  <si>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</si>
  <si>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</si>
  <si>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</si>
  <si>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</si>
  <si>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</si>
  <si>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</si>
  <si>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</si>
  <si>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</si>
  <si>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</si>
  <si>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</si>
  <si>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</si>
  <si>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</si>
  <si>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</si>
  <si>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</si>
  <si>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</si>
  <si>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</si>
  <si>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</si>
  <si>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</si>
  <si>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</si>
  <si>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</si>
  <si>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</si>
  <si>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</si>
  <si>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</si>
  <si>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</si>
  <si>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</si>
  <si>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</si>
  <si>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</si>
  <si>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</si>
  <si>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</si>
  <si>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</si>
  <si>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</si>
  <si>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</si>
  <si>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</si>
  <si>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</si>
  <si>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</si>
  <si>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</si>
  <si>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</si>
  <si>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</si>
  <si>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</si>
  <si>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</si>
  <si>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</si>
  <si>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</si>
  <si>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</si>
  <si>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</si>
  <si>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</si>
  <si>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</si>
  <si>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</si>
  <si>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</si>
  <si>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</si>
  <si>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</si>
  <si>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</si>
  <si>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</si>
  <si>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</si>
  <si>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</si>
  <si>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</si>
  <si>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</si>
  <si>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</si>
  <si>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</si>
  <si>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</si>
  <si>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</si>
  <si>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</si>
  <si>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</si>
  <si>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</si>
  <si>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</si>
  <si>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</si>
  <si>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</si>
  <si>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</si>
  <si>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</si>
  <si>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</si>
  <si>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</si>
  <si>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</si>
  <si>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</si>
  <si>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</si>
  <si>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</si>
  <si>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</si>
  <si>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</si>
  <si>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</si>
  <si>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</si>
  <si>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</si>
  <si>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</si>
  <si>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</si>
  <si>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</si>
  <si>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</si>
  <si>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</si>
  <si>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</si>
  <si>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</si>
  <si>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</si>
  <si>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</si>
  <si>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</si>
  <si>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</si>
  <si>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</si>
  <si>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</si>
  <si>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</si>
  <si>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</si>
  <si>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</si>
  <si>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</si>
  <si>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</si>
  <si>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</si>
  <si>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</si>
  <si>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</si>
  <si>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</si>
  <si>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</si>
  <si>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</si>
  <si>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</si>
  <si>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</si>
  <si>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</si>
  <si>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</si>
  <si>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</si>
  <si>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</si>
  <si>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</si>
  <si>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</si>
  <si>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</si>
  <si>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</si>
  <si>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</si>
  <si>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</si>
  <si>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</si>
  <si>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</si>
  <si>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</si>
  <si>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</si>
  <si>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</si>
  <si>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</si>
  <si>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</si>
  <si>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</si>
  <si>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</si>
  <si>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</si>
  <si>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</si>
  <si>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</si>
  <si>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</si>
  <si>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</si>
  <si>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</si>
  <si>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</si>
  <si>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</si>
  <si>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</si>
  <si>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</si>
  <si>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</si>
  <si>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</si>
  <si>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</si>
  <si>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</si>
  <si>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</si>
  <si>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</si>
  <si>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</si>
  <si>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</si>
  <si>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</si>
  <si>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</si>
  <si>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</si>
  <si>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</si>
  <si>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</si>
  <si>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</si>
  <si>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</si>
  <si>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</si>
  <si>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</si>
  <si>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</si>
  <si>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</si>
  <si>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</si>
  <si>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</si>
  <si>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</si>
  <si>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</si>
  <si>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</si>
  <si>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</si>
  <si>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</si>
  <si>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</si>
  <si>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</si>
  <si>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</si>
  <si>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</si>
  <si>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</si>
  <si>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</si>
  <si>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</si>
  <si>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</si>
  <si>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</si>
  <si>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</si>
  <si>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</si>
  <si>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</si>
  <si>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</si>
  <si>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</si>
  <si>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</si>
  <si>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</si>
  <si>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</si>
  <si>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</si>
  <si>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</si>
  <si>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</si>
  <si>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</si>
  <si>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</si>
  <si>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</si>
  <si>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</si>
  <si>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</si>
  <si>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</si>
  <si>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</si>
  <si>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</si>
  <si>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</si>
  <si>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</si>
  <si>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</si>
  <si>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</si>
  <si>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</si>
  <si>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</si>
  <si>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</si>
  <si>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</si>
  <si>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</si>
  <si>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</si>
  <si>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</si>
  <si>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</si>
  <si>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</si>
  <si>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</si>
  <si>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</si>
  <si>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</si>
  <si>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</si>
  <si>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</si>
  <si>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</si>
  <si>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</si>
  <si>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</si>
  <si>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</si>
  <si>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</si>
  <si>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</si>
  <si>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</si>
  <si>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</si>
  <si>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</si>
  <si>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</si>
  <si>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</si>
  <si>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</si>
  <si>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</si>
  <si>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</si>
  <si>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</si>
  <si>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</si>
  <si>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</si>
  <si>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</si>
  <si>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</si>
  <si>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</si>
  <si>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</si>
  <si>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</si>
  <si>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</si>
  <si>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</si>
  <si>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</si>
  <si>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</si>
  <si>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</si>
  <si>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</si>
  <si>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</si>
  <si>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</si>
  <si>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</si>
  <si>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</si>
  <si>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</si>
  <si>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</si>
  <si>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</si>
  <si>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</si>
  <si>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</si>
  <si>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</si>
  <si>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</si>
  <si>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</si>
  <si>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</si>
  <si>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</si>
  <si>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</si>
  <si>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</si>
  <si>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</si>
  <si>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</si>
  <si>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</si>
  <si>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</si>
  <si>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</si>
  <si>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</si>
  <si>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</si>
  <si>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</si>
  <si>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</si>
  <si>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</si>
  <si>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</si>
  <si>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</si>
  <si>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</si>
  <si>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</si>
  <si>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</si>
  <si>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</si>
  <si>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</si>
  <si>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</si>
  <si>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</si>
  <si>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</si>
  <si>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</si>
  <si>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</si>
  <si>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</si>
  <si>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</si>
  <si>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</si>
  <si>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</si>
  <si>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</si>
  <si>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</si>
  <si>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</si>
  <si>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</si>
  <si>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</si>
  <si>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</si>
  <si>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</si>
  <si>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</si>
  <si>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</si>
  <si>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</si>
  <si>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</si>
  <si>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</si>
  <si>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</si>
  <si>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</si>
  <si>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</si>
  <si>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</si>
  <si>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</si>
  <si>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</si>
  <si>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</si>
  <si>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</si>
  <si>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</si>
  <si>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</si>
  <si>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</si>
  <si>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</si>
  <si>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</si>
  <si>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</si>
  <si>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</si>
  <si>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</si>
  <si>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</si>
  <si>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</si>
  <si>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</si>
  <si>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</si>
  <si>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</si>
  <si>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</si>
  <si>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</si>
  <si>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</si>
  <si>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</si>
  <si>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</si>
  <si>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</si>
  <si>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</si>
  <si>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</si>
  <si>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</si>
  <si>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</si>
  <si>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</si>
  <si>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</si>
  <si>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</si>
  <si>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</si>
  <si>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</si>
  <si>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</si>
  <si>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</si>
  <si>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</si>
  <si>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</si>
  <si>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</si>
  <si>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</si>
  <si>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</si>
  <si>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</si>
  <si>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</si>
  <si>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</si>
  <si>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</si>
  <si>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</si>
  <si>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</si>
  <si>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</si>
  <si>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</si>
  <si>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</si>
  <si>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</si>
  <si>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</si>
  <si>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</si>
  <si>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</si>
  <si>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</si>
  <si>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</si>
  <si>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</si>
  <si>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</si>
  <si>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</si>
  <si>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</si>
  <si>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</si>
  <si>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</si>
  <si>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</si>
  <si>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</si>
  <si>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</si>
  <si>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</si>
  <si>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</si>
  <si>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</si>
  <si>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</si>
  <si>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</si>
  <si>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</si>
  <si>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</si>
  <si>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</si>
  <si>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</si>
  <si>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</si>
  <si>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</si>
  <si>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</si>
  <si>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</si>
  <si>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</si>
  <si>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</si>
  <si>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</si>
  <si>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</si>
  <si>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</si>
  <si>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</si>
  <si>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</si>
  <si>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</si>
  <si>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</si>
  <si>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</si>
  <si>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</si>
  <si>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</si>
  <si>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</si>
  <si>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</si>
  <si>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</si>
  <si>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</si>
  <si>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</si>
  <si>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</si>
  <si>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</si>
  <si>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</si>
  <si>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</si>
  <si>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</si>
  <si>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</si>
  <si>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</si>
  <si>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</si>
  <si>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</si>
  <si>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</si>
  <si>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</si>
  <si>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</si>
  <si>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</si>
  <si>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</si>
  <si>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</si>
  <si>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</si>
  <si>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</si>
  <si>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</si>
  <si>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</si>
  <si>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</si>
  <si>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</si>
  <si>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</si>
  <si>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</si>
  <si>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</si>
  <si>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</si>
  <si>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</si>
  <si>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</si>
  <si>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</si>
  <si>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</si>
  <si>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</si>
  <si>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</si>
  <si>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</si>
  <si>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</si>
  <si>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</si>
  <si>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</si>
  <si>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</si>
  <si>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</si>
  <si>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</si>
  <si>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</si>
  <si>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</si>
  <si>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</si>
  <si>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</si>
  <si>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</si>
  <si>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</si>
  <si>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</si>
  <si>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</si>
  <si>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</si>
  <si>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</si>
  <si>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</si>
  <si>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</si>
  <si>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</si>
  <si>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</si>
  <si>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</si>
  <si>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</si>
  <si>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</si>
  <si>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</si>
  <si>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</si>
  <si>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</si>
  <si>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</si>
  <si>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</si>
  <si>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</si>
  <si>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</si>
  <si>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</si>
  <si>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</si>
  <si>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</si>
  <si>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</si>
  <si>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</si>
  <si>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</si>
  <si>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</si>
  <si>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</si>
  <si>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</si>
  <si>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</si>
  <si>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</si>
  <si>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</si>
  <si>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</si>
  <si>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</si>
  <si>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</si>
  <si>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</si>
  <si>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</si>
  <si>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</si>
  <si>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</si>
  <si>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</si>
  <si>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</si>
  <si>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</si>
  <si>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</si>
  <si>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</si>
  <si>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</si>
  <si>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</si>
  <si>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</si>
  <si>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</si>
  <si>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</si>
  <si>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</si>
  <si>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</si>
  <si>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</si>
  <si>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</si>
  <si>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</si>
  <si>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</si>
  <si>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</si>
  <si>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</si>
  <si>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</si>
  <si>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</si>
  <si>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</si>
  <si>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</si>
  <si>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</si>
  <si>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</si>
  <si>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</si>
  <si>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</si>
  <si>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</si>
  <si>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</si>
  <si>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</si>
  <si>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</si>
  <si>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</si>
  <si>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</si>
  <si>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</si>
  <si>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</si>
  <si>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</si>
  <si>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</si>
  <si>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</si>
  <si>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</si>
  <si>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</si>
  <si>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</si>
  <si>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</si>
  <si>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</si>
  <si>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</si>
  <si>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</si>
  <si>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</si>
  <si>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</si>
  <si>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</si>
  <si>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</si>
  <si>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</si>
  <si>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</si>
  <si>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</si>
  <si>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</si>
  <si>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</si>
  <si>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</si>
  <si>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</si>
  <si>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</si>
  <si>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</si>
  <si>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</si>
  <si>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</si>
  <si>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</si>
  <si>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</si>
  <si>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</si>
  <si>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</si>
  <si>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</si>
  <si>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</si>
  <si>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</si>
  <si>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</si>
  <si>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</si>
  <si>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</si>
  <si>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</si>
  <si>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</si>
  <si>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</si>
  <si>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</si>
  <si>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</si>
  <si>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</si>
  <si>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</si>
  <si>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</si>
  <si>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</si>
  <si>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</si>
  <si>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</si>
  <si>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</si>
  <si>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</si>
  <si>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</si>
  <si>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</si>
  <si>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</si>
  <si>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</si>
  <si>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</si>
  <si>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</si>
  <si>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</si>
  <si>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</si>
  <si>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</si>
  <si>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</si>
  <si>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</si>
  <si>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</si>
  <si>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</si>
  <si>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</si>
  <si>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</si>
  <si>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</si>
  <si>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</si>
  <si>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</si>
  <si>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</si>
  <si>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</si>
  <si>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</si>
  <si>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</si>
  <si>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</si>
  <si>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</si>
  <si>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</si>
  <si>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</si>
  <si>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</si>
  <si>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</si>
  <si>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</si>
  <si>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</si>
  <si>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</si>
  <si>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</si>
  <si>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</si>
  <si>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</si>
  <si>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</si>
  <si>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</si>
  <si>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</si>
  <si>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</si>
  <si>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</si>
  <si>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</si>
  <si>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</si>
  <si>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</si>
  <si>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</si>
  <si>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</si>
  <si>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</si>
  <si>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</si>
  <si>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</si>
  <si>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</si>
  <si>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</si>
  <si>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</si>
  <si>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</si>
  <si>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</si>
  <si>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</si>
  <si>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</si>
  <si>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</si>
  <si>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</si>
  <si>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</si>
  <si>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</si>
  <si>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</si>
  <si>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</si>
  <si>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</si>
  <si>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</si>
  <si>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</si>
  <si>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</si>
  <si>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</si>
  <si>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</si>
  <si>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</si>
  <si>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</si>
  <si>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</si>
  <si>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</si>
  <si>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</si>
  <si>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</si>
  <si>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</si>
  <si>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</si>
  <si>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</si>
  <si>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</si>
  <si>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</si>
  <si>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</si>
  <si>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</si>
  <si>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</si>
  <si>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</si>
  <si>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</si>
  <si>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</si>
  <si>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</si>
  <si>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</si>
  <si>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</si>
  <si>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</si>
  <si>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</si>
  <si>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</si>
  <si>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</si>
  <si>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</si>
  <si>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</si>
  <si>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</si>
  <si>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</si>
  <si>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</si>
  <si>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</si>
  <si>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</si>
  <si>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</si>
  <si>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</si>
  <si>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</si>
  <si>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</si>
  <si>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</si>
  <si>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</si>
  <si>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</si>
  <si>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</si>
  <si>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</si>
  <si>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</si>
  <si>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</si>
  <si>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</si>
  <si>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</si>
  <si>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</si>
  <si>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</si>
  <si>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</si>
  <si>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</si>
  <si>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</si>
  <si>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</si>
  <si>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</si>
  <si>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</si>
  <si>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</si>
  <si>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</si>
  <si>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</si>
  <si>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</si>
  <si>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</si>
  <si>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</si>
  <si>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</si>
  <si>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</si>
  <si>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</si>
  <si>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</si>
  <si>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</si>
  <si>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</si>
  <si>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</si>
  <si>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</si>
  <si>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</si>
  <si>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</si>
  <si>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</si>
  <si>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</si>
  <si>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</si>
  <si>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</si>
  <si>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</si>
  <si>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</si>
  <si>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</si>
  <si>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</si>
  <si>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</si>
  <si>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</si>
  <si>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</si>
  <si>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</si>
  <si>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</si>
  <si>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</si>
  <si>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</si>
  <si>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</si>
  <si>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</si>
  <si>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</si>
  <si>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</si>
  <si>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</si>
  <si>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</si>
  <si>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</si>
  <si>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</si>
  <si>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</si>
  <si>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</si>
  <si>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</si>
  <si>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</si>
  <si>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</si>
  <si>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</si>
  <si>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</si>
  <si>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</si>
  <si>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</si>
  <si>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</si>
  <si>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</si>
  <si>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</si>
  <si>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</si>
  <si>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</si>
  <si>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</si>
  <si>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</si>
  <si>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</si>
  <si>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</si>
  <si>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</si>
  <si>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</si>
  <si>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</si>
  <si>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</si>
  <si>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</si>
  <si>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</si>
  <si>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</si>
  <si>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</si>
  <si>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</si>
  <si>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</si>
  <si>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</si>
  <si>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</si>
  <si>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</si>
  <si>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</si>
  <si>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</si>
  <si>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</si>
  <si>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</si>
  <si>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</si>
  <si>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</si>
  <si>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</si>
  <si>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</si>
  <si>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</si>
  <si>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</si>
  <si>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</si>
  <si>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</si>
  <si>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</si>
  <si>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</si>
  <si>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</si>
  <si>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</si>
  <si>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</si>
  <si>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</si>
  <si>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</si>
  <si>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</si>
  <si>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</si>
  <si>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</si>
  <si>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</si>
  <si>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</si>
  <si>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</si>
  <si>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</si>
  <si>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</si>
  <si>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</si>
  <si>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</si>
  <si>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</si>
  <si>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</si>
  <si>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</si>
  <si>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</si>
  <si>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</si>
  <si>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</si>
  <si>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</si>
  <si>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</si>
  <si>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</si>
  <si>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</si>
  <si>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</si>
  <si>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</si>
  <si>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</si>
  <si>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</si>
  <si>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</si>
  <si>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</si>
  <si>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</si>
  <si>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</si>
  <si>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</si>
  <si>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</si>
  <si>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</si>
  <si>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</si>
  <si>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</si>
  <si>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</si>
  <si>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</si>
  <si>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</si>
  <si>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</si>
  <si>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</si>
  <si>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</si>
  <si>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</si>
  <si>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</si>
  <si>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</si>
  <si>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</si>
  <si>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</si>
  <si>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</si>
  <si>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</si>
  <si>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</si>
  <si>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</si>
  <si>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</si>
  <si>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</si>
  <si>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</si>
  <si>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</si>
  <si>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</si>
  <si>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</si>
  <si>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</si>
  <si>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</si>
  <si>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</si>
  <si>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</si>
  <si>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</si>
  <si>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</si>
  <si>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</si>
  <si>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</si>
  <si>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</si>
  <si>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</si>
  <si>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</si>
  <si>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</si>
  <si>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</si>
  <si>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</si>
  <si>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</si>
  <si>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</si>
  <si>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</si>
  <si>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</si>
  <si>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</si>
  <si>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</si>
  <si>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</si>
  <si>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</si>
  <si>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</si>
  <si>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</si>
  <si>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</si>
  <si>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</si>
  <si>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</si>
  <si>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</si>
  <si>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</si>
  <si>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</si>
  <si>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</si>
  <si>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</si>
  <si>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</si>
  <si>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</si>
  <si>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</si>
  <si>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</si>
  <si>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</si>
  <si>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</si>
  <si>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</si>
  <si>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</si>
  <si>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</si>
  <si>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</si>
  <si>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</si>
  <si>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</si>
  <si>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</si>
  <si>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</si>
  <si>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</si>
  <si>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</si>
  <si>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</si>
  <si>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</si>
  <si>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</si>
  <si>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</si>
  <si>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</si>
  <si>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</si>
  <si>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</si>
  <si>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</si>
  <si>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</si>
  <si>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</si>
  <si>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</si>
  <si>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</si>
  <si>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</si>
  <si>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</si>
  <si>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</si>
  <si>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</si>
  <si>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</si>
  <si>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</si>
  <si>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</si>
  <si>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</si>
  <si>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</si>
  <si>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</si>
  <si>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</si>
  <si>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</si>
  <si>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</si>
  <si>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</si>
  <si>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</si>
  <si>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</si>
  <si>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</si>
  <si>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</si>
  <si>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</si>
  <si>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</si>
  <si>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</si>
  <si>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</si>
  <si>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</si>
  <si>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</si>
  <si>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</si>
  <si>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</si>
  <si>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</si>
  <si>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</si>
  <si>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</si>
  <si>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</si>
  <si>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</si>
  <si>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</si>
  <si>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</si>
  <si>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</si>
  <si>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</si>
  <si>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</si>
  <si>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</si>
  <si>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</si>
  <si>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</si>
  <si>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</si>
  <si>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</si>
  <si>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</si>
  <si>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</si>
  <si>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</si>
  <si>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</si>
  <si>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</si>
  <si>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</si>
  <si>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</si>
  <si>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</si>
  <si>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</si>
  <si>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</si>
  <si>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</si>
  <si>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</si>
  <si>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</si>
  <si>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</si>
  <si>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</si>
  <si>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</si>
  <si>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</si>
  <si>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</si>
  <si>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</si>
  <si>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</si>
  <si>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</si>
  <si>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</si>
  <si>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</si>
  <si>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</si>
  <si>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</si>
  <si>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</si>
  <si>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</si>
  <si>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</si>
  <si>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</si>
  <si>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</si>
  <si>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</si>
  <si>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</si>
  <si>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</si>
  <si>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</si>
  <si>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</si>
  <si>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</si>
  <si>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</si>
  <si>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</si>
  <si>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</si>
  <si>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</si>
  <si>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</si>
  <si>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</si>
  <si>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</si>
  <si>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</si>
  <si>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</si>
  <si>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</si>
  <si>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</si>
  <si>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</si>
  <si>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</si>
  <si>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</si>
  <si>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</si>
  <si>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</si>
  <si>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</si>
  <si>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</si>
  <si>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</si>
  <si>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</si>
  <si>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</si>
  <si>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</si>
  <si>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</si>
  <si>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</si>
  <si>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</si>
  <si>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</si>
  <si>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</si>
  <si>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</si>
  <si>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</si>
  <si>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</si>
  <si>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</si>
  <si>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</si>
  <si>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</si>
  <si>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</si>
  <si>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</si>
  <si>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</si>
  <si>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</si>
  <si>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</si>
  <si>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</si>
  <si>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</si>
  <si>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</si>
  <si>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</si>
  <si>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</si>
  <si>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</si>
  <si>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</si>
  <si>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</si>
  <si>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</si>
  <si>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</si>
  <si>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</si>
  <si>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</si>
  <si>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</si>
  <si>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</si>
  <si>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</si>
  <si>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</si>
  <si>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</si>
  <si>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</si>
  <si>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</si>
  <si>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</si>
  <si>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</si>
  <si>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</si>
  <si>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</si>
  <si>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</si>
  <si>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</si>
  <si>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</si>
  <si>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</si>
  <si>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</si>
  <si>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</si>
  <si>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</si>
  <si>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</si>
  <si>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</si>
  <si>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</si>
  <si>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</si>
  <si>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</si>
  <si>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</si>
  <si>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</si>
  <si>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</si>
  <si>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</si>
  <si>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</si>
  <si>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</si>
  <si>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</si>
  <si>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</si>
  <si>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</si>
  <si>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</si>
  <si>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</si>
  <si>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</si>
  <si>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</si>
  <si>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</si>
  <si>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</si>
  <si>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</si>
  <si>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</si>
  <si>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</si>
  <si>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</si>
  <si>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</si>
  <si>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</si>
  <si>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</si>
  <si>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</si>
  <si>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</si>
  <si>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</si>
  <si>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</si>
  <si>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</si>
  <si>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</si>
  <si>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</si>
  <si>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</si>
  <si>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</si>
  <si>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</si>
  <si>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</si>
  <si>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</si>
  <si>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</si>
  <si>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</si>
  <si>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</si>
  <si>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</si>
  <si>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</si>
  <si>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</si>
  <si>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</si>
  <si>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</si>
  <si>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</si>
  <si>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</si>
  <si>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</si>
  <si>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</si>
  <si>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</si>
  <si>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</si>
  <si>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</si>
  <si>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</si>
  <si>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</si>
  <si>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</si>
  <si>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</si>
  <si>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</si>
  <si>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</si>
  <si>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</si>
  <si>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</si>
  <si>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</si>
  <si>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</si>
  <si>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</si>
  <si>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</si>
  <si>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</si>
  <si>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</si>
  <si>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</si>
  <si>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</si>
  <si>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</si>
  <si>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</si>
  <si>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</si>
  <si>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</si>
  <si>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</si>
  <si>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</si>
  <si>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</si>
  <si>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</si>
  <si>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</si>
  <si>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</si>
  <si>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</si>
  <si>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</si>
  <si>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</si>
  <si>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</si>
  <si>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</si>
  <si>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</si>
  <si>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</si>
  <si>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</si>
  <si>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</si>
  <si>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</si>
  <si>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</si>
  <si>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</si>
  <si>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</si>
  <si>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</si>
  <si>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</si>
  <si>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</si>
  <si>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</si>
  <si>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</si>
  <si>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</si>
  <si>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</si>
  <si>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</si>
  <si>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</si>
  <si>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</si>
  <si>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</si>
  <si>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</si>
  <si>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</si>
  <si>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</si>
  <si>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</si>
  <si>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</si>
  <si>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</si>
  <si>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</si>
  <si>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</si>
  <si>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</si>
  <si>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</si>
  <si>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</si>
  <si>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</si>
  <si>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</si>
  <si>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</si>
  <si>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</si>
  <si>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</si>
  <si>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</si>
  <si>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</si>
  <si>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</si>
  <si>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</si>
  <si>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</si>
  <si>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</si>
  <si>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</si>
  <si>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</si>
  <si>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</si>
  <si>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</si>
  <si>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</si>
  <si>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</si>
  <si>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</si>
  <si>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</si>
  <si>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</si>
  <si>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</si>
  <si>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</si>
  <si>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</si>
  <si>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</si>
  <si>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</si>
  <si>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</si>
  <si>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</si>
  <si>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</si>
  <si>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</si>
  <si>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</si>
  <si>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</si>
  <si>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</si>
  <si>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</si>
  <si>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</si>
  <si>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</si>
  <si>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</si>
  <si>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</si>
  <si>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</si>
  <si>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</si>
  <si>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</si>
  <si>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</si>
  <si>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</si>
  <si>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</si>
  <si>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</si>
  <si>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</si>
  <si>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</si>
  <si>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</si>
  <si>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</si>
  <si>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</si>
  <si>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</si>
  <si>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</si>
  <si>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</si>
  <si>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</si>
  <si>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</si>
  <si>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</si>
  <si>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</si>
  <si>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</si>
  <si>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</si>
  <si>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</si>
  <si>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</si>
  <si>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</si>
  <si>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</si>
  <si>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</si>
  <si>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</si>
  <si>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</si>
  <si>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</si>
  <si>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</si>
  <si>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</si>
  <si>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</si>
  <si>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</si>
  <si>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</si>
  <si>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</si>
  <si>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</si>
  <si>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</si>
  <si>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</si>
  <si>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</si>
  <si>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</si>
  <si>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</si>
  <si>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</si>
  <si>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</si>
  <si>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</si>
  <si>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</si>
  <si>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</si>
  <si>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</si>
  <si>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</si>
  <si>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</si>
  <si>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</si>
  <si>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</si>
  <si>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</si>
  <si>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</si>
  <si>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</si>
  <si>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</si>
  <si>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</si>
  <si>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</si>
  <si>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</si>
  <si>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</si>
  <si>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</si>
  <si>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</si>
  <si>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</si>
  <si>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</si>
  <si>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</si>
  <si>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</si>
  <si>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</si>
  <si>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</si>
  <si>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</si>
  <si>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</si>
  <si>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</si>
  <si>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</si>
  <si>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</si>
  <si>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</si>
  <si>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</si>
  <si>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</si>
  <si>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</si>
  <si>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</si>
  <si>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</si>
  <si>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</si>
  <si>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</si>
  <si>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</si>
  <si>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</si>
  <si>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</si>
  <si>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</si>
  <si>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</si>
  <si>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</si>
  <si>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</si>
  <si>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</si>
  <si>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</si>
  <si>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</si>
  <si>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</si>
  <si>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</si>
  <si>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</si>
  <si>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</si>
  <si>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</si>
  <si>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</si>
  <si>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</si>
  <si>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</si>
  <si>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</si>
  <si>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</si>
  <si>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</si>
  <si>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</si>
  <si>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</si>
  <si>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</si>
  <si>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</si>
  <si>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</si>
  <si>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</si>
  <si>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</si>
  <si>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</si>
  <si>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</si>
  <si>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</si>
  <si>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</si>
  <si>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</si>
  <si>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</si>
  <si>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</si>
  <si>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</si>
  <si>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</si>
  <si>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</si>
  <si>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</si>
  <si>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</si>
  <si>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</si>
  <si>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</si>
  <si>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</si>
  <si>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</si>
  <si>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</si>
  <si>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</si>
  <si>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</si>
  <si>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</si>
  <si>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</si>
  <si>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</si>
  <si>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</si>
  <si>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</si>
  <si>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</si>
  <si>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</si>
  <si>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</si>
  <si>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</si>
  <si>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</si>
  <si>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</si>
  <si>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</si>
  <si>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</si>
  <si>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</si>
  <si>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</si>
  <si>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</si>
  <si>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</si>
  <si>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</si>
  <si>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</si>
  <si>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</si>
  <si>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</si>
  <si>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</si>
  <si>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</si>
  <si>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</si>
  <si>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</si>
  <si>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</si>
  <si>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</si>
  <si>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</si>
  <si>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</si>
  <si>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</si>
  <si>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</si>
  <si>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</si>
  <si>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</si>
  <si>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</si>
  <si>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</si>
  <si>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</si>
  <si>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</si>
  <si>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</si>
  <si>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</si>
  <si>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</si>
  <si>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</si>
  <si>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</si>
  <si>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</si>
  <si>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</si>
  <si>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</si>
  <si>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</si>
  <si>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</si>
  <si>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</si>
  <si>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</si>
  <si>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</si>
  <si>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</si>
  <si>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</si>
  <si>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</si>
  <si>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</si>
  <si>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</si>
  <si>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</si>
  <si>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</si>
  <si>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</si>
  <si>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</si>
  <si>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</si>
  <si>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</si>
  <si>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</si>
  <si>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</si>
  <si>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</si>
  <si>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</si>
  <si>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</si>
  <si>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</si>
  <si>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</si>
  <si>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</si>
  <si>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</si>
  <si>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</si>
  <si>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</si>
  <si>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</si>
  <si>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</si>
  <si>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</si>
  <si>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</si>
  <si>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</si>
  <si>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</si>
  <si>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</si>
  <si>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</si>
  <si>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</si>
  <si>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</si>
  <si>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</si>
  <si>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</si>
  <si>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</si>
  <si>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</si>
  <si>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</si>
  <si>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</si>
  <si>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</si>
  <si>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</si>
  <si>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</si>
  <si>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</si>
  <si>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</si>
  <si>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</si>
  <si>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</si>
  <si>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</si>
  <si>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</si>
  <si>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</si>
  <si>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</si>
  <si>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</si>
  <si>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</si>
  <si>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</si>
  <si>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</si>
  <si>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</si>
  <si>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</si>
  <si>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</si>
  <si>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</si>
  <si>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</si>
  <si>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</si>
  <si>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</si>
  <si>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</si>
  <si>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</si>
  <si>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</si>
  <si>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</si>
  <si>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</si>
  <si>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</si>
  <si>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</si>
  <si>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</si>
  <si>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</si>
  <si>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</si>
  <si>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</si>
  <si>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</si>
  <si>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</si>
  <si>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</si>
  <si>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</si>
  <si>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</si>
  <si>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</si>
  <si>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</si>
  <si>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</si>
  <si>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</si>
  <si>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</si>
  <si>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</si>
  <si>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</si>
  <si>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</si>
  <si>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</si>
  <si>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</si>
  <si>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</si>
  <si>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</si>
  <si>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</si>
  <si>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</si>
  <si>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</si>
  <si>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</si>
  <si>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</si>
  <si>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</si>
  <si>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</si>
  <si>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</si>
  <si>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</si>
  <si>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</si>
  <si>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</si>
  <si>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</si>
  <si>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</si>
  <si>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</si>
  <si>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</si>
  <si>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</si>
  <si>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</si>
  <si>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</si>
  <si>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</si>
  <si>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</si>
  <si>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</si>
  <si>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</si>
  <si>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</si>
  <si>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</si>
  <si>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</si>
  <si>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</si>
  <si>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</si>
  <si>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</si>
  <si>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</si>
  <si>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</si>
  <si>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</si>
  <si>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</si>
  <si>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</si>
  <si>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</si>
  <si>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</si>
  <si>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</si>
  <si>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</si>
  <si>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</si>
  <si>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</si>
  <si>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</si>
  <si>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</si>
  <si>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</si>
  <si>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</si>
  <si>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</si>
  <si>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</si>
  <si>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</si>
  <si>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</si>
  <si>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</si>
  <si>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</si>
  <si>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</si>
  <si>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</si>
  <si>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</si>
  <si>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</si>
  <si>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</si>
  <si>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</si>
  <si>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</si>
  <si>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</si>
  <si>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</si>
  <si>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</si>
  <si>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</si>
  <si>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</si>
  <si>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</si>
  <si>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</si>
  <si>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</si>
  <si>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</si>
  <si>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</si>
  <si>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</si>
  <si>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</si>
  <si>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</si>
  <si>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</si>
  <si>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</si>
  <si>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</si>
  <si>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</si>
  <si>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</si>
  <si>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</si>
  <si>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</si>
  <si>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</si>
  <si>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</si>
  <si>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</si>
  <si>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</si>
  <si>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</si>
  <si>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</si>
  <si>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</si>
  <si>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</si>
  <si>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</si>
  <si>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</si>
  <si>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</si>
  <si>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</si>
  <si>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</si>
  <si>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</si>
  <si>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</si>
  <si>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</si>
  <si>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</si>
  <si>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</si>
  <si>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</si>
  <si>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</si>
  <si>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</si>
  <si>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</si>
  <si>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</si>
  <si>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</si>
  <si>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</si>
  <si>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</si>
  <si>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</si>
  <si>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</si>
  <si>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</si>
  <si>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</si>
  <si>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</si>
  <si>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</si>
  <si>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</si>
  <si>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</si>
  <si>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</si>
  <si>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</si>
  <si>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</si>
  <si>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</si>
  <si>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</si>
  <si>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</si>
  <si>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</si>
  <si>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</si>
  <si>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</si>
  <si>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</si>
  <si>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</si>
  <si>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</si>
  <si>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</si>
  <si>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</si>
  <si>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</si>
  <si>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</si>
  <si>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</si>
  <si>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</si>
  <si>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</si>
  <si>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</si>
  <si>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</si>
  <si>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</si>
  <si>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</si>
  <si>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</si>
  <si>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</si>
  <si>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</si>
  <si>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</si>
  <si>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</si>
  <si>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</si>
  <si>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</si>
  <si>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</si>
  <si>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</si>
  <si>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</si>
  <si>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</si>
  <si>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</si>
  <si>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</si>
  <si>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</si>
  <si>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</si>
  <si>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</si>
  <si>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</si>
  <si>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</si>
  <si>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</si>
  <si>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</si>
  <si>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</si>
  <si>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</si>
  <si>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</si>
  <si>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</si>
  <si>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</si>
  <si>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</si>
  <si>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</si>
  <si>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</si>
  <si>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</si>
  <si>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</si>
  <si>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</si>
  <si>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</si>
  <si>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</si>
  <si>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</si>
  <si>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</si>
  <si>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</si>
  <si>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</si>
  <si>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</si>
  <si>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</si>
  <si>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</si>
  <si>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</si>
  <si>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</si>
  <si>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</si>
  <si>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</si>
  <si>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</si>
  <si>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</si>
  <si>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</si>
  <si>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</si>
  <si>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</si>
  <si>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</si>
  <si>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</si>
  <si>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</si>
  <si>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</si>
  <si>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</si>
  <si>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</si>
  <si>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</si>
  <si>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</si>
  <si>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</si>
  <si>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</si>
  <si>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</si>
  <si>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</si>
  <si>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</si>
  <si>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</si>
  <si>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</si>
  <si>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</si>
  <si>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</si>
  <si>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</si>
  <si>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</si>
  <si>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</si>
  <si>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</si>
  <si>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</si>
  <si>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</si>
  <si>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</si>
  <si>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</si>
  <si>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</si>
  <si>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</si>
  <si>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</si>
  <si>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</si>
  <si>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</si>
  <si>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</si>
  <si>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</si>
  <si>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</si>
  <si>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</si>
  <si>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</si>
  <si>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</si>
  <si>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</si>
  <si>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</si>
  <si>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</si>
  <si>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</si>
  <si>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</si>
  <si>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</si>
  <si>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</si>
  <si>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</si>
  <si>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</si>
  <si>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</si>
  <si>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</si>
  <si>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</si>
  <si>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</si>
  <si>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</si>
  <si>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</si>
  <si>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</si>
  <si>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</si>
  <si>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</si>
  <si>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</si>
  <si>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</si>
  <si>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</si>
  <si>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</si>
  <si>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</si>
  <si>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</si>
  <si>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</si>
  <si>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</si>
  <si>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</si>
  <si>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</si>
  <si>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</si>
  <si>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</si>
  <si>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</si>
  <si>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</si>
  <si>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</si>
  <si>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</si>
  <si>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</si>
  <si>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</si>
  <si>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</si>
  <si>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</si>
  <si>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</si>
  <si>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</si>
  <si>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</si>
  <si>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</si>
  <si>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</si>
  <si>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</si>
  <si>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</si>
  <si>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</si>
  <si>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</si>
  <si>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</si>
  <si>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</si>
  <si>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</si>
  <si>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</si>
  <si>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</si>
  <si>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</si>
  <si>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</si>
  <si>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</si>
  <si>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</si>
  <si>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</si>
  <si>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</si>
  <si>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</si>
  <si>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</si>
  <si>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</si>
  <si>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</si>
  <si>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</si>
  <si>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</si>
  <si>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</si>
  <si>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</si>
  <si>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</si>
  <si>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</si>
  <si>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</si>
  <si>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</si>
  <si>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</si>
  <si>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</si>
  <si>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</si>
  <si>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</si>
  <si>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</si>
  <si>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</si>
  <si>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</si>
  <si>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</si>
  <si>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</si>
  <si>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</si>
  <si>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</si>
  <si>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</si>
  <si>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</si>
  <si>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</si>
  <si>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</si>
  <si>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</si>
  <si>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</si>
  <si>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</si>
  <si>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</si>
  <si>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</si>
  <si>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</si>
  <si>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</si>
  <si>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</si>
  <si>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</si>
  <si>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</si>
  <si>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</si>
  <si>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</si>
  <si>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</si>
  <si>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</si>
  <si>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</si>
  <si>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</si>
  <si>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</si>
  <si>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</si>
  <si>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</si>
  <si>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</si>
  <si>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</si>
  <si>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</si>
  <si>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</si>
  <si>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</si>
  <si>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</si>
  <si>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</si>
  <si>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</si>
  <si>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</si>
  <si>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</si>
  <si>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</si>
  <si>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</si>
  <si>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</si>
  <si>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</si>
  <si>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</si>
  <si>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</si>
  <si>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</si>
  <si>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</si>
  <si>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</si>
  <si>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</si>
  <si>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</si>
  <si>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</si>
  <si>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</si>
  <si>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</si>
  <si>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</si>
  <si>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</si>
  <si>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</si>
  <si>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</si>
  <si>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</si>
  <si>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</si>
  <si>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</si>
  <si>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</si>
  <si>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</si>
  <si>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</si>
  <si>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</si>
  <si>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</si>
  <si>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</si>
  <si>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</si>
  <si>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</si>
  <si>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</si>
  <si>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</si>
  <si>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</si>
  <si>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</si>
  <si>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</si>
  <si>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</si>
  <si>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</si>
  <si>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</si>
  <si>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</si>
  <si>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</si>
  <si>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</si>
  <si>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</si>
  <si>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</si>
  <si>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</si>
  <si>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</si>
  <si>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</si>
  <si>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</si>
  <si>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</si>
  <si>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</si>
  <si>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</si>
  <si>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</si>
  <si>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</si>
  <si>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</si>
  <si>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</si>
  <si>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</si>
  <si>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</si>
  <si>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</si>
  <si>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</si>
  <si>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</si>
  <si>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</si>
  <si>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</si>
  <si>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</si>
  <si>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</si>
  <si>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</si>
  <si>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</si>
  <si>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</si>
  <si>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</si>
  <si>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</si>
  <si>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</si>
  <si>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</si>
  <si>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</si>
  <si>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</si>
  <si>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</si>
  <si>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</si>
  <si>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</si>
  <si>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</si>
  <si>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</si>
  <si>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</si>
  <si>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</si>
  <si>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</si>
  <si>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</si>
  <si>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</si>
  <si>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</si>
  <si>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</si>
  <si>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</si>
  <si>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</si>
  <si>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</si>
  <si>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</si>
  <si>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</si>
  <si>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</si>
  <si>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</si>
  <si>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</si>
  <si>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</si>
  <si>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</si>
  <si>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</si>
  <si>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</si>
  <si>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</si>
  <si>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</si>
  <si>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</si>
  <si>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</si>
  <si>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</si>
  <si>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</si>
  <si>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</si>
  <si>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</si>
  <si>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</si>
  <si>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</si>
  <si>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</si>
  <si>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</si>
  <si>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</si>
  <si>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</si>
  <si>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</si>
  <si>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</si>
  <si>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</si>
  <si>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</si>
  <si>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</si>
  <si>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</si>
  <si>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</si>
  <si>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</si>
  <si>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</si>
  <si>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</si>
  <si>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</si>
  <si>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</si>
  <si>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</si>
  <si>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</si>
  <si>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</si>
  <si>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</si>
  <si>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</si>
  <si>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</si>
  <si>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</si>
  <si>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</si>
  <si>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</si>
  <si>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</si>
  <si>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</si>
  <si>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</si>
  <si>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</si>
  <si>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</si>
  <si>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</si>
  <si>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</si>
  <si>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</si>
  <si>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</si>
  <si>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</si>
  <si>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</si>
  <si>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</si>
  <si>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</si>
  <si>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</si>
  <si>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</si>
  <si>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</si>
  <si>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</si>
  <si>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</si>
  <si>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</si>
  <si>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</si>
  <si>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</si>
  <si>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</si>
  <si>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</si>
  <si>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</si>
  <si>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</si>
  <si>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</si>
  <si>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</si>
  <si>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</si>
  <si>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</si>
  <si>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</si>
  <si>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</si>
  <si>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</si>
  <si>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</si>
  <si>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</si>
  <si>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</si>
  <si>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</si>
  <si>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</si>
  <si>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</si>
  <si>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</si>
  <si>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</si>
  <si>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</si>
  <si>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</si>
  <si>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</si>
  <si>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</si>
  <si>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</si>
  <si>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</si>
  <si>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</si>
  <si>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</si>
  <si>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</si>
  <si>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</si>
  <si>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</si>
  <si>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</si>
  <si>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</si>
  <si>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</si>
  <si>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</si>
  <si>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</si>
  <si>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</si>
  <si>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</si>
  <si>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</si>
  <si>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</si>
  <si>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</si>
  <si>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</si>
  <si>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</si>
  <si>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</si>
  <si>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</si>
  <si>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</si>
  <si>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</si>
  <si>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</si>
  <si>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</si>
  <si>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</si>
  <si>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</si>
  <si>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</si>
  <si>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</si>
  <si>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</si>
  <si>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</si>
  <si>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</si>
  <si>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</si>
  <si>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</si>
  <si>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</si>
  <si>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</si>
  <si>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</si>
  <si>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</si>
  <si>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</si>
  <si>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</si>
  <si>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</si>
  <si>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</si>
  <si>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</si>
  <si>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</si>
  <si>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</si>
  <si>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</si>
  <si>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</si>
  <si>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</si>
  <si>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</si>
  <si>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</si>
  <si>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</si>
  <si>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</si>
  <si>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</si>
  <si>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</si>
  <si>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</si>
  <si>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</si>
  <si>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</si>
  <si>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</si>
  <si>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</si>
  <si>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</si>
  <si>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</si>
  <si>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</si>
  <si>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</si>
  <si>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</si>
  <si>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</si>
  <si>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</si>
  <si>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</si>
  <si>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</si>
  <si>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</si>
  <si>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</si>
  <si>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</si>
  <si>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</si>
  <si>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</si>
  <si>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</si>
  <si>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</si>
  <si>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</si>
  <si>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</si>
  <si>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</si>
  <si>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</si>
  <si>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</si>
  <si>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</si>
  <si>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</si>
  <si>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</si>
  <si>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</si>
  <si>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</si>
  <si>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</si>
  <si>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</si>
  <si>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</si>
  <si>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</si>
  <si>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</si>
  <si>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</si>
  <si>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</si>
  <si>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</si>
  <si>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</si>
  <si>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</si>
  <si>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</si>
  <si>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</si>
  <si>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</si>
  <si>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</si>
  <si>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</si>
  <si>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</si>
  <si>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</si>
  <si>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</si>
  <si>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</si>
  <si>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</si>
  <si>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</si>
  <si>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</si>
  <si>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</si>
  <si>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</si>
  <si>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</si>
  <si>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</si>
  <si>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</si>
  <si>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</si>
  <si>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</si>
  <si>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</si>
  <si>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</si>
  <si>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</si>
  <si>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</si>
  <si>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</si>
  <si>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</si>
  <si>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</si>
  <si>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</si>
  <si>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</si>
  <si>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</si>
  <si>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</si>
  <si>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</si>
  <si>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</si>
  <si>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</si>
  <si>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</si>
  <si>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</si>
  <si>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</si>
  <si>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</si>
  <si>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</si>
  <si>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</si>
  <si>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</si>
  <si>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</si>
  <si>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</si>
  <si>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</si>
  <si>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</si>
  <si>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</si>
  <si>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</si>
  <si>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</si>
  <si>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</si>
  <si>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</si>
  <si>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</si>
  <si>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</si>
  <si>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</si>
  <si>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</si>
  <si>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</si>
  <si>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</si>
  <si>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</si>
  <si>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</si>
  <si>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</si>
  <si>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</si>
  <si>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</si>
  <si>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</si>
  <si>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</si>
  <si>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</si>
  <si>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</si>
  <si>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</si>
  <si>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</si>
  <si>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</si>
  <si>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</si>
  <si>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</si>
  <si>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</si>
  <si>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</si>
  <si>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</si>
  <si>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</si>
  <si>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</si>
  <si>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</si>
  <si>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</si>
  <si>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</si>
  <si>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</si>
  <si>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</si>
  <si>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</si>
  <si>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</si>
  <si>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</si>
  <si>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</si>
  <si>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</si>
  <si>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</si>
  <si>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</si>
  <si>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</si>
  <si>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</si>
  <si>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</si>
  <si>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</si>
  <si>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</si>
  <si>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</si>
  <si>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</si>
  <si>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</si>
  <si>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</si>
  <si>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</si>
  <si>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</si>
  <si>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</si>
  <si>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</si>
  <si>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</si>
  <si>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</si>
  <si>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</si>
  <si>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</si>
  <si>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</si>
  <si>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</si>
  <si>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</si>
  <si>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</si>
  <si>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</si>
  <si>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</si>
  <si>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</si>
  <si>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</si>
  <si>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</si>
  <si>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</si>
  <si>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</si>
  <si>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</si>
  <si>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</si>
  <si>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</si>
  <si>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</si>
  <si>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</si>
  <si>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</si>
  <si>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</si>
  <si>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</si>
  <si>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</si>
  <si>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</si>
  <si>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</si>
  <si>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</si>
  <si>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</si>
  <si>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</si>
  <si>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</si>
  <si>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</si>
  <si>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</si>
  <si>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</si>
  <si>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</si>
  <si>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</si>
  <si>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</si>
  <si>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</si>
  <si>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</si>
  <si>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</si>
  <si>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</si>
  <si>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</si>
  <si>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</si>
  <si>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</si>
  <si>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</si>
  <si>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</si>
  <si>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</si>
  <si>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</si>
  <si>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</si>
  <si>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</si>
  <si>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</si>
  <si>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</si>
  <si>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</si>
  <si>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</si>
  <si>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</si>
  <si>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</si>
  <si>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</si>
  <si>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</si>
  <si>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</si>
  <si>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</si>
  <si>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</si>
  <si>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</si>
  <si>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</si>
  <si>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</si>
  <si>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</si>
  <si>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</si>
  <si>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</si>
  <si>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</si>
  <si>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</si>
  <si>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</si>
  <si>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</si>
  <si>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</si>
  <si>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</si>
  <si>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</si>
  <si>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</si>
  <si>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</si>
  <si>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</si>
  <si>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</si>
  <si>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</si>
  <si>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</si>
  <si>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</si>
  <si>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</si>
  <si>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</si>
  <si>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</si>
  <si>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</si>
  <si>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</si>
  <si>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</si>
  <si>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</si>
  <si>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</si>
  <si>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</si>
  <si>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</si>
  <si>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</si>
  <si>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</si>
  <si>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</si>
  <si>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</si>
  <si>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</si>
  <si>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</si>
  <si>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</si>
  <si>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</si>
  <si>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</si>
  <si>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</si>
  <si>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</si>
  <si>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</si>
  <si>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</si>
  <si>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</si>
  <si>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</si>
  <si>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</si>
  <si>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</si>
  <si>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</si>
  <si>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</si>
  <si>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</si>
  <si>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</si>
  <si>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</si>
  <si>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</si>
  <si>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</si>
  <si>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</si>
  <si>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</si>
  <si>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</si>
  <si>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</si>
  <si>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</si>
  <si>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</si>
  <si>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</si>
  <si>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</si>
  <si>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</si>
  <si>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</si>
  <si>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</si>
  <si>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</si>
  <si>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</si>
  <si>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</si>
  <si>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</si>
  <si>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</si>
  <si>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</si>
  <si>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</si>
  <si>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</si>
  <si>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</si>
  <si>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</si>
  <si>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</si>
  <si>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</si>
  <si>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</si>
  <si>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</si>
  <si>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</si>
  <si>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</si>
  <si>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</si>
  <si>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</si>
  <si>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</si>
  <si>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</si>
  <si>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</si>
  <si>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</si>
  <si>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</si>
  <si>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</si>
  <si>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</si>
  <si>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</si>
  <si>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</si>
  <si>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</si>
  <si>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</si>
  <si>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</si>
  <si>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</si>
  <si>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</si>
  <si>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</si>
  <si>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</si>
  <si>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</si>
  <si>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</si>
  <si>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</si>
  <si>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</si>
  <si>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</si>
  <si>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</si>
  <si>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</si>
  <si>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</si>
  <si>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</si>
  <si>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</si>
  <si>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</si>
  <si>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</si>
  <si>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</si>
  <si>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</si>
  <si>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</si>
  <si>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</si>
  <si>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</si>
  <si>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</si>
  <si>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</si>
  <si>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</si>
  <si>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</si>
  <si>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</si>
  <si>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</si>
  <si>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</si>
  <si>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</si>
  <si>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</si>
  <si>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</si>
  <si>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</si>
  <si>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</si>
  <si>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</si>
  <si>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</si>
  <si>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</si>
  <si>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</si>
  <si>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</si>
  <si>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</si>
  <si>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</si>
  <si>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</si>
  <si>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</si>
  <si>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</si>
  <si>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</si>
  <si>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</si>
  <si>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</si>
  <si>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</si>
  <si>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</si>
  <si>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</si>
  <si>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</si>
  <si>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</si>
  <si>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</si>
  <si>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</si>
  <si>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</si>
  <si>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</si>
  <si>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</si>
  <si>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</si>
  <si>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</si>
  <si>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</si>
  <si>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</si>
  <si>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</si>
  <si>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</si>
  <si>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</si>
  <si>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</si>
  <si>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</si>
  <si>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</si>
  <si>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</si>
  <si>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</si>
  <si>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</si>
  <si>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</si>
  <si>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</si>
  <si>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</si>
  <si>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</si>
  <si>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</si>
  <si>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</si>
  <si>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</si>
  <si>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</si>
  <si>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</si>
  <si>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</si>
  <si>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</si>
  <si>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</si>
  <si>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</si>
  <si>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</si>
  <si>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</si>
  <si>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</si>
  <si>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</si>
  <si>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</si>
  <si>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</si>
  <si>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</si>
  <si>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</si>
  <si>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</si>
  <si>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</si>
  <si>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</si>
  <si>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</si>
  <si>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</si>
  <si>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</si>
  <si>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</si>
  <si>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</si>
  <si>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</si>
  <si>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</si>
  <si>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</si>
  <si>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</si>
  <si>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</si>
  <si>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</si>
  <si>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</si>
  <si>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</si>
  <si>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</si>
  <si>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</si>
  <si>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</si>
  <si>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</si>
  <si>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</si>
  <si>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</si>
  <si>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</si>
  <si>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</si>
  <si>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</si>
  <si>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</si>
  <si>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</si>
  <si>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</si>
  <si>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</si>
  <si>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</si>
  <si>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</si>
  <si>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</si>
  <si>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</si>
  <si>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</si>
  <si>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</si>
  <si>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</si>
  <si>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</si>
  <si>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</si>
  <si>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</si>
  <si>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</si>
  <si>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</si>
  <si>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</si>
  <si>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</si>
  <si>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</si>
  <si>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</si>
  <si>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</si>
  <si>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</si>
  <si>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</si>
  <si>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</si>
  <si>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</si>
  <si>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</si>
  <si>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</si>
  <si>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</si>
  <si>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</si>
  <si>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</si>
  <si>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</si>
  <si>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</si>
  <si>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</si>
  <si>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</si>
  <si>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</si>
  <si>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</si>
  <si>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</si>
  <si>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</si>
  <si>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</si>
  <si>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</si>
  <si>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</si>
  <si>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</si>
  <si>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</si>
  <si>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</si>
  <si>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</si>
  <si>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</si>
  <si>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</si>
  <si>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</si>
  <si>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</si>
  <si>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</si>
  <si>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</si>
  <si>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</si>
  <si>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</si>
  <si>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</si>
  <si>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</si>
  <si>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</si>
  <si>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</si>
  <si>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</si>
  <si>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</si>
  <si>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</si>
  <si>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</si>
  <si>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</si>
  <si>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</si>
  <si>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</si>
  <si>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</si>
  <si>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</si>
  <si>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</si>
  <si>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</si>
  <si>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</si>
  <si>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</si>
  <si>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</si>
  <si>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</si>
  <si>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</si>
  <si>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</si>
  <si>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</si>
  <si>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</si>
  <si>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</si>
  <si>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</si>
  <si>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</si>
  <si>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</si>
  <si>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</si>
  <si>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</si>
  <si>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</si>
  <si>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</si>
  <si>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</si>
  <si>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</si>
  <si>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</si>
  <si>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</si>
  <si>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</si>
  <si>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</si>
  <si>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</si>
  <si>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</si>
  <si>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</si>
  <si>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</si>
  <si>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</si>
  <si>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</si>
  <si>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</si>
  <si>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</si>
  <si>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</si>
  <si>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</si>
  <si>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</si>
  <si>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</si>
  <si>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</si>
  <si>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</si>
  <si>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</si>
  <si>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</si>
  <si>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</si>
  <si>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</si>
  <si>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</si>
  <si>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</si>
  <si>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</si>
  <si>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</si>
  <si>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</si>
  <si>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</si>
  <si>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</si>
  <si>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</si>
  <si>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</si>
  <si>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</si>
  <si>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</si>
  <si>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</si>
  <si>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</si>
  <si>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</si>
  <si>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</si>
  <si>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</si>
  <si>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</si>
  <si>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</si>
  <si>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</si>
  <si>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</si>
  <si>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</si>
  <si>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</si>
  <si>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</si>
  <si>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</si>
  <si>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</si>
  <si>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</si>
  <si>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</si>
  <si>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</si>
  <si>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</si>
  <si>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</si>
  <si>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</si>
  <si>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</si>
  <si>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</si>
  <si>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</si>
  <si>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</si>
  <si>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</si>
  <si>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</si>
  <si>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</si>
  <si>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</si>
  <si>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</si>
  <si>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</si>
  <si>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</si>
  <si>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</si>
  <si>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</si>
  <si>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</si>
  <si>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</si>
  <si>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</si>
  <si>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</si>
  <si>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</si>
  <si>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</si>
  <si>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</si>
  <si>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</si>
  <si>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</si>
  <si>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</si>
  <si>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</si>
  <si>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</si>
  <si>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</si>
  <si>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</si>
  <si>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</si>
  <si>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</si>
  <si>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</si>
  <si>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</si>
  <si>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</si>
  <si>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</si>
  <si>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</si>
  <si>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</si>
  <si>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</si>
  <si>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</si>
  <si>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</si>
  <si>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</si>
  <si>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</si>
  <si>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</si>
  <si>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</si>
  <si>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</si>
  <si>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</si>
  <si>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</si>
  <si>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</si>
  <si>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</si>
  <si>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</si>
  <si>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</si>
  <si>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</si>
  <si>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</si>
  <si>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</si>
  <si>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</si>
  <si>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</si>
  <si>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</si>
  <si>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</si>
  <si>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</si>
  <si>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</si>
  <si>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</si>
  <si>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</si>
  <si>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</si>
  <si>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</si>
  <si>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</si>
  <si>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</si>
  <si>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</si>
  <si>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</si>
  <si>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</si>
  <si>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</si>
  <si>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</si>
  <si>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</si>
  <si>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</si>
  <si>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</si>
  <si>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</si>
  <si>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</si>
  <si>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</si>
  <si>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</si>
  <si>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</si>
  <si>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</si>
  <si>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</si>
  <si>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</si>
  <si>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</si>
  <si>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</si>
  <si>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</si>
  <si>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</si>
  <si>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</si>
  <si>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</si>
  <si>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</si>
  <si>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</si>
  <si>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</si>
  <si>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</si>
  <si>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</si>
  <si>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</si>
  <si>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</si>
  <si>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</si>
  <si>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</si>
  <si>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</si>
  <si>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</si>
  <si>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</si>
  <si>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</si>
  <si>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</si>
  <si>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</si>
  <si>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</si>
  <si>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</si>
  <si>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</si>
  <si>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</si>
  <si>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</si>
  <si>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</si>
  <si>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</si>
  <si>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</si>
  <si>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</si>
  <si>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</si>
  <si>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</si>
  <si>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</si>
  <si>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</si>
  <si>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</si>
  <si>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</si>
  <si>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</si>
  <si>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</si>
  <si>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</si>
  <si>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</si>
  <si>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</si>
  <si>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</si>
  <si>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</si>
  <si>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</si>
  <si>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</si>
  <si>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</si>
  <si>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</si>
  <si>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</si>
  <si>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</si>
  <si>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</si>
  <si>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</si>
  <si>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</si>
  <si>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</si>
  <si>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</si>
  <si>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</si>
  <si>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</si>
  <si>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</si>
  <si>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</si>
  <si>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</si>
  <si>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</si>
  <si>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</si>
  <si>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</si>
  <si>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</si>
  <si>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</si>
  <si>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</si>
  <si>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</si>
  <si>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</si>
  <si>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</si>
  <si>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</si>
  <si>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</si>
  <si>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</si>
  <si>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</si>
  <si>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</si>
  <si>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</si>
  <si>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</si>
  <si>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</si>
  <si>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</si>
  <si>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</si>
  <si>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</si>
  <si>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</si>
  <si>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</si>
  <si>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</si>
  <si>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</si>
  <si>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</si>
  <si>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</si>
  <si>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</si>
  <si>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</si>
  <si>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</si>
  <si>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</si>
  <si>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</si>
  <si>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</si>
  <si>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</si>
  <si>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</si>
  <si>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</si>
  <si>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</si>
  <si>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</si>
  <si>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</si>
  <si>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</si>
  <si>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</si>
  <si>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</si>
  <si>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</si>
  <si>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</si>
  <si>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</si>
  <si>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</si>
  <si>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</si>
  <si>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</si>
  <si>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</si>
  <si>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</si>
  <si>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</si>
  <si>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</si>
  <si>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</si>
  <si>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</si>
  <si>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</si>
  <si>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</si>
  <si>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</si>
  <si>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</si>
  <si>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</si>
  <si>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</si>
  <si>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</si>
  <si>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</si>
  <si>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</si>
  <si>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</si>
  <si>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</si>
  <si>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</si>
  <si>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</si>
  <si>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</si>
  <si>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</si>
  <si>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</si>
  <si>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</si>
  <si>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</si>
  <si>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</si>
  <si>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</si>
  <si>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</si>
  <si>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</si>
  <si>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</si>
  <si>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</si>
  <si>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</si>
  <si>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</si>
  <si>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</si>
  <si>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</si>
  <si>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</si>
  <si>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</si>
  <si>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</si>
  <si>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</si>
  <si>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</si>
  <si>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</si>
  <si>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</si>
  <si>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</si>
  <si>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</si>
  <si>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</si>
  <si>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</si>
  <si>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</si>
  <si>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</si>
  <si>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</si>
  <si>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</si>
  <si>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</si>
  <si>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</si>
  <si>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</si>
  <si>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</si>
  <si>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</si>
  <si>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</si>
  <si>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</si>
  <si>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</si>
  <si>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</si>
  <si>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</si>
  <si>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</si>
  <si>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</si>
  <si>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</si>
  <si>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</si>
  <si>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</si>
  <si>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</si>
  <si>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</si>
  <si>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</si>
  <si>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</si>
  <si>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</si>
  <si>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</si>
  <si>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</si>
  <si>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</si>
  <si>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</si>
  <si>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</si>
  <si>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</si>
  <si>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</si>
  <si>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</si>
  <si>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</si>
  <si>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</si>
  <si>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</si>
  <si>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</si>
  <si>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</si>
  <si>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</si>
  <si>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</si>
  <si>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</si>
  <si>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</si>
  <si>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</si>
  <si>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</si>
  <si>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</si>
  <si>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</si>
  <si>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</si>
  <si>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</si>
  <si>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</si>
  <si>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</si>
  <si>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</si>
  <si>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</si>
  <si>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</si>
  <si>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</si>
  <si>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</si>
  <si>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</si>
  <si>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</si>
  <si>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</si>
  <si>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</si>
  <si>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</si>
  <si>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</si>
  <si>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</si>
  <si>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</si>
  <si>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</si>
  <si>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</si>
  <si>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</si>
  <si>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</si>
  <si>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</si>
  <si>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</si>
  <si>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</si>
  <si>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</si>
  <si>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</si>
  <si>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</si>
  <si>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</si>
  <si>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</si>
  <si>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</si>
  <si>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</si>
  <si>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</si>
  <si>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</si>
  <si>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</si>
  <si>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</si>
  <si>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</si>
  <si>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</si>
  <si>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</si>
  <si>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</si>
  <si>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</si>
  <si>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</si>
  <si>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</si>
  <si>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</si>
  <si>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</si>
  <si>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</si>
  <si>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</si>
  <si>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</si>
  <si>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</si>
  <si>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</si>
  <si>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</si>
  <si>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</si>
  <si>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</si>
  <si>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</si>
  <si>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</si>
  <si>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</si>
  <si>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</si>
  <si>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</si>
  <si>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</si>
  <si>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</si>
  <si>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</si>
  <si>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</si>
  <si>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</si>
  <si>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</si>
  <si>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</si>
  <si>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</si>
  <si>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</si>
  <si>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</si>
  <si>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</si>
  <si>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</si>
  <si>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</si>
  <si>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</si>
  <si>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</si>
  <si>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</si>
  <si>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</si>
  <si>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</si>
  <si>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</si>
  <si>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</si>
  <si>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</si>
  <si>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</si>
  <si>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</si>
  <si>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</si>
  <si>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</si>
  <si>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</si>
  <si>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</si>
  <si>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</si>
  <si>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</si>
  <si>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</si>
  <si>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</si>
  <si>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</si>
  <si>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</si>
  <si>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</si>
  <si>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</si>
  <si>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</si>
  <si>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</si>
  <si>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</si>
  <si>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</si>
  <si>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</si>
  <si>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</si>
  <si>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</si>
  <si>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</si>
  <si>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</si>
  <si>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</si>
  <si>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</si>
  <si>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</si>
  <si>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</si>
  <si>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</si>
  <si>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</si>
  <si>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</si>
  <si>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</si>
  <si>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</si>
  <si>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</si>
  <si>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</si>
  <si>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</si>
  <si>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</si>
  <si>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</si>
  <si>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</si>
  <si>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</si>
  <si>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</si>
  <si>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</si>
  <si>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</si>
  <si>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</si>
  <si>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</si>
  <si>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</si>
  <si>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</si>
  <si>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</si>
  <si>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</si>
  <si>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</si>
  <si>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</si>
  <si>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</si>
  <si>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</si>
  <si>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</si>
  <si>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</si>
  <si>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</si>
  <si>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</si>
  <si>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</si>
  <si>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</si>
  <si>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</si>
  <si>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</si>
  <si>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</si>
  <si>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</si>
  <si>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</si>
  <si>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</si>
  <si>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</si>
  <si>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</si>
  <si>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</si>
  <si>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</si>
  <si>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</si>
  <si>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</si>
  <si>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</si>
  <si>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</si>
  <si>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</si>
  <si>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</si>
  <si>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</si>
  <si>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</si>
  <si>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</si>
  <si>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</si>
  <si>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</si>
  <si>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</si>
  <si>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</si>
  <si>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</si>
  <si>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</si>
  <si>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</si>
  <si>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</si>
  <si>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</si>
  <si>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</si>
  <si>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</si>
  <si>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</si>
  <si>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</si>
  <si>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</si>
  <si>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</si>
  <si>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</si>
  <si>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</si>
  <si>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</si>
  <si>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</si>
  <si>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</si>
  <si>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</si>
  <si>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</si>
  <si>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</si>
  <si>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</si>
  <si>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</si>
  <si>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</si>
  <si>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</si>
  <si>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</si>
  <si>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</si>
  <si>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</si>
  <si>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</si>
  <si>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</si>
  <si>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</si>
  <si>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</si>
  <si>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</si>
  <si>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</si>
  <si>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</si>
  <si>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</si>
  <si>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</si>
  <si>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</si>
  <si>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</si>
  <si>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</si>
  <si>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</si>
  <si>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</si>
  <si>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</si>
  <si>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</si>
  <si>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</si>
  <si>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</si>
  <si>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</si>
  <si>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</si>
  <si>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</si>
  <si>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</si>
  <si>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</si>
  <si>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</si>
  <si>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</si>
  <si>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</si>
  <si>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</si>
  <si>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</si>
  <si>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</si>
  <si>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</si>
  <si>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</si>
  <si>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</si>
  <si>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</si>
  <si>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</si>
  <si>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</si>
  <si>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</si>
  <si>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</si>
  <si>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</si>
  <si>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</si>
  <si>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</si>
  <si>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</si>
  <si>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</si>
  <si>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</si>
  <si>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</si>
  <si>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</si>
  <si>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</si>
  <si>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</si>
  <si>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</si>
  <si>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</si>
  <si>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</si>
  <si>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</si>
  <si>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</si>
  <si>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</si>
  <si>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</si>
  <si>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</si>
  <si>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</si>
  <si>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</si>
  <si>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</si>
  <si>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</si>
  <si>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</si>
  <si>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</si>
  <si>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</si>
  <si>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</si>
  <si>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</si>
  <si>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</si>
  <si>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</si>
  <si>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</si>
  <si>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</si>
  <si>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</si>
  <si>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</si>
  <si>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</si>
  <si>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</si>
  <si>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</si>
  <si>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</si>
  <si>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</si>
  <si>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</si>
  <si>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</si>
  <si>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</si>
  <si>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</si>
  <si>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</si>
  <si>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</si>
  <si>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</si>
  <si>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</si>
  <si>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</si>
  <si>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</si>
  <si>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</si>
  <si>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</si>
  <si>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</si>
  <si>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</si>
  <si>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</si>
  <si>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</si>
  <si>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</si>
  <si>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</si>
  <si>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</si>
  <si>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</si>
  <si>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</si>
  <si>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</si>
  <si>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</si>
  <si>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</si>
  <si>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</si>
  <si>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</si>
  <si>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</si>
  <si>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</si>
  <si>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</si>
  <si>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</si>
  <si>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</si>
  <si>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</si>
  <si>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</si>
  <si>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</si>
  <si>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</si>
  <si>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</si>
  <si>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</si>
  <si>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</si>
  <si>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</si>
  <si>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</si>
  <si>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</si>
  <si>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</si>
  <si>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</si>
  <si>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</si>
  <si>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</si>
  <si>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</si>
  <si>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</si>
  <si>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</si>
  <si>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</si>
  <si>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</si>
  <si>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</si>
  <si>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</si>
  <si>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</si>
  <si>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</si>
  <si>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</si>
  <si>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</si>
  <si>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</si>
  <si>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</si>
  <si>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</si>
  <si>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</si>
  <si>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</si>
  <si>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</si>
  <si>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</si>
  <si>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</si>
  <si>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</si>
  <si>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</si>
  <si>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</si>
  <si>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</si>
  <si>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</si>
  <si>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</si>
  <si>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</si>
  <si>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</si>
  <si>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</si>
  <si>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</si>
  <si>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</si>
  <si>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</si>
  <si>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</si>
  <si>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</si>
  <si>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</si>
  <si>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</si>
  <si>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</si>
  <si>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</si>
  <si>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</si>
  <si>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</si>
  <si>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</si>
  <si>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</si>
  <si>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</si>
  <si>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</si>
  <si>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</si>
  <si>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</si>
  <si>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</si>
  <si>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</si>
  <si>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</si>
  <si>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</si>
  <si>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</si>
  <si>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</si>
  <si>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</si>
  <si>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</si>
  <si>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</si>
  <si>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</si>
  <si>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</si>
  <si>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</si>
  <si>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</si>
  <si>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</si>
  <si>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</si>
  <si>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</si>
  <si>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</si>
  <si>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</si>
  <si>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</si>
  <si>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</si>
  <si>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</si>
  <si>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</si>
  <si>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</si>
  <si>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</si>
  <si>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</si>
  <si>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</si>
  <si>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</si>
  <si>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</si>
  <si>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</si>
  <si>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</si>
  <si>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</si>
  <si>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</si>
  <si>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</si>
  <si>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</si>
  <si>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</si>
  <si>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</si>
  <si>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</si>
  <si>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</si>
  <si>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</si>
  <si>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</si>
  <si>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</si>
  <si>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</si>
  <si>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</si>
  <si>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</si>
  <si>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</si>
  <si>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</si>
  <si>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</si>
  <si>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</si>
  <si>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</si>
  <si>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</si>
  <si>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</si>
  <si>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</si>
  <si>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</si>
  <si>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</si>
  <si>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</si>
  <si>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</si>
  <si>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</si>
  <si>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</si>
  <si>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</si>
  <si>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</si>
  <si>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</si>
  <si>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</si>
  <si>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</si>
  <si>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</si>
  <si>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</si>
  <si>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</si>
  <si>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</si>
  <si>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</si>
  <si>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</si>
  <si>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</si>
  <si>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</si>
  <si>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</si>
  <si>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</si>
  <si>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</si>
  <si>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</si>
  <si>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</si>
  <si>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</si>
  <si>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</si>
  <si>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</si>
  <si>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</si>
  <si>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</si>
  <si>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</si>
  <si>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</si>
  <si>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</si>
  <si>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</si>
  <si>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</si>
  <si>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</si>
  <si>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</si>
  <si>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</si>
  <si>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</si>
  <si>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</si>
  <si>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</si>
  <si>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</si>
  <si>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</si>
  <si>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</si>
  <si>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</si>
  <si>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</si>
  <si>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</si>
  <si>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</si>
  <si>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</si>
  <si>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</si>
  <si>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</si>
  <si>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</si>
  <si>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</si>
  <si>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</si>
  <si>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</si>
  <si>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</si>
  <si>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</si>
  <si>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</si>
  <si>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</si>
  <si>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</si>
  <si>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</si>
  <si>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</si>
  <si>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</si>
  <si>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</si>
  <si>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</si>
  <si>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</si>
  <si>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</si>
  <si>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</si>
  <si>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</si>
  <si>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</si>
  <si>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</si>
  <si>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</si>
  <si>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</si>
  <si>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</si>
  <si>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</si>
  <si>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</si>
  <si>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</si>
  <si>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</si>
  <si>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</si>
  <si>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</si>
  <si>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</si>
  <si>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</si>
  <si>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</si>
  <si>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</si>
  <si>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</si>
  <si>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</si>
  <si>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</si>
  <si>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</si>
  <si>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</si>
  <si>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</si>
  <si>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</si>
  <si>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</si>
  <si>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</si>
  <si>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</si>
  <si>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</si>
  <si>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</si>
  <si>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</si>
  <si>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</si>
  <si>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</si>
  <si>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</si>
  <si>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</si>
  <si>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</si>
  <si>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</si>
  <si>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</si>
  <si>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</si>
  <si>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</si>
  <si>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</si>
  <si>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</si>
  <si>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</si>
  <si>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</si>
  <si>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</si>
  <si>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</si>
  <si>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</si>
  <si>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</si>
  <si>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</si>
  <si>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</si>
  <si>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</si>
  <si>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</si>
  <si>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</si>
  <si>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</si>
  <si>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</si>
  <si>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</si>
  <si>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</si>
  <si>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</si>
  <si>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</si>
  <si>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</si>
  <si>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</si>
  <si>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</si>
  <si>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</si>
  <si>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</si>
  <si>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</si>
  <si>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</si>
  <si>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</si>
  <si>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</si>
  <si>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</si>
  <si>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</si>
  <si>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</si>
  <si>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</si>
  <si>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</si>
  <si>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</si>
  <si>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</si>
  <si>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</si>
  <si>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</si>
  <si>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</si>
  <si>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</si>
  <si>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</si>
  <si>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</si>
  <si>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</si>
  <si>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</si>
  <si>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</si>
  <si>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</si>
  <si>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</si>
  <si>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</si>
  <si>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</si>
  <si>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</si>
  <si>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</si>
  <si>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</si>
  <si>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</si>
  <si>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</si>
  <si>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</si>
  <si>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</si>
  <si>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</si>
  <si>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</si>
  <si>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</si>
  <si>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</si>
  <si>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</si>
  <si>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</si>
  <si>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</si>
  <si>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</si>
  <si>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</si>
  <si>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</si>
  <si>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</si>
  <si>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</si>
  <si>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</si>
  <si>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</si>
  <si>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</si>
  <si>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</si>
  <si>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</si>
  <si>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</si>
  <si>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</si>
  <si>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</si>
  <si>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</si>
  <si>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</si>
  <si>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</si>
  <si>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</si>
  <si>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</si>
  <si>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</si>
  <si>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</si>
  <si>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</si>
  <si>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</si>
  <si>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</si>
  <si>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</si>
  <si>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</si>
  <si>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</si>
  <si>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</si>
  <si>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</si>
  <si>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</si>
  <si>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</si>
  <si>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</si>
  <si>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</si>
  <si>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</si>
  <si>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</si>
  <si>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</si>
  <si>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</si>
  <si>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</si>
  <si>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</si>
  <si>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</si>
  <si>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</si>
  <si>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</si>
  <si>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</si>
  <si>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</si>
  <si>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</si>
  <si>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</si>
  <si>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</si>
  <si>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</si>
  <si>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</si>
  <si>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</si>
  <si>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</si>
  <si>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</si>
  <si>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</si>
  <si>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</si>
  <si>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</si>
  <si>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</si>
  <si>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</si>
  <si>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</si>
  <si>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</si>
  <si>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</si>
  <si>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</si>
  <si>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</si>
  <si>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</si>
  <si>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</si>
  <si>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</si>
  <si>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</si>
  <si>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</si>
  <si>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</si>
  <si>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</si>
  <si>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</si>
  <si>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</si>
  <si>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</si>
  <si>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</si>
  <si>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</si>
  <si>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</si>
  <si>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</si>
  <si>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</si>
  <si>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</si>
  <si>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</si>
  <si>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</si>
  <si>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</si>
  <si>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</si>
  <si>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</si>
  <si>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</si>
  <si>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</si>
  <si>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</si>
  <si>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</si>
  <si>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</si>
  <si>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</si>
  <si>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</si>
  <si>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</si>
  <si>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</si>
  <si>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</si>
  <si>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</si>
  <si>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</si>
  <si>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</si>
  <si>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</si>
  <si>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</si>
  <si>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</si>
  <si>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</si>
  <si>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</si>
  <si>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</si>
  <si>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</si>
  <si>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</si>
  <si>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</si>
  <si>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</si>
  <si>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</si>
  <si>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</si>
  <si>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</si>
  <si>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</si>
  <si>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</si>
  <si>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</si>
  <si>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</si>
  <si>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</si>
  <si>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</si>
  <si>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</si>
  <si>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</si>
  <si>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</si>
  <si>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</si>
  <si>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</si>
  <si>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</si>
  <si>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</si>
  <si>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</si>
  <si>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</si>
  <si>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</si>
  <si>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</si>
  <si>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</si>
  <si>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</si>
  <si>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</si>
  <si>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</si>
  <si>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</si>
  <si>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</si>
  <si>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</si>
  <si>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</si>
  <si>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</si>
  <si>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</si>
  <si>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</si>
  <si>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</si>
  <si>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</si>
  <si>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</si>
  <si>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</si>
  <si>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</si>
  <si>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</si>
  <si>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</si>
  <si>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</si>
  <si>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</si>
  <si>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</si>
  <si>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</si>
  <si>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</si>
  <si>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</si>
  <si>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</si>
  <si>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</si>
  <si>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</si>
  <si>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</si>
  <si>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</si>
  <si>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</si>
  <si>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</si>
  <si>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</si>
  <si>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</si>
  <si>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</si>
  <si>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</si>
  <si>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</si>
  <si>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</si>
  <si>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</si>
  <si>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</si>
  <si>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</si>
  <si>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</si>
  <si>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</si>
  <si>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</si>
  <si>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</si>
  <si>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</si>
  <si>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</si>
  <si>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</si>
  <si>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</si>
  <si>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</si>
  <si>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</si>
  <si>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</si>
  <si>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</si>
  <si>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</si>
  <si>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</si>
  <si>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</si>
  <si>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</si>
  <si>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</si>
  <si>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</si>
  <si>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</si>
  <si>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</si>
  <si>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</si>
  <si>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</si>
  <si>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</si>
  <si>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</si>
  <si>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</si>
  <si>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</si>
  <si>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</si>
  <si>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</si>
  <si>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</si>
  <si>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</si>
  <si>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</si>
  <si>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</si>
  <si>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</si>
  <si>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</si>
  <si>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</si>
  <si>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</si>
  <si>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</si>
  <si>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</si>
  <si>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</si>
  <si>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</si>
  <si>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</si>
  <si>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</si>
  <si>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</si>
  <si>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</si>
  <si>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</si>
  <si>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</si>
  <si>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</si>
  <si>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</si>
  <si>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</si>
  <si>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</si>
  <si>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</si>
  <si>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</si>
  <si>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</si>
  <si>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</si>
  <si>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</si>
  <si>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</si>
  <si>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</si>
  <si>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</si>
  <si>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</si>
  <si>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</si>
  <si>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</si>
  <si>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</si>
  <si>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</si>
  <si>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</si>
  <si>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</si>
  <si>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</si>
  <si>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</si>
  <si>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</si>
  <si>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</si>
  <si>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</si>
  <si>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</si>
  <si>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</si>
  <si>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</si>
  <si>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</si>
  <si>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</si>
  <si>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</si>
  <si>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</si>
  <si>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</si>
  <si>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</si>
  <si>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</si>
  <si>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</si>
  <si>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</si>
  <si>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</si>
  <si>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</si>
  <si>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</si>
  <si>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</si>
  <si>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</si>
  <si>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</si>
  <si>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</si>
  <si>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</si>
  <si>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</si>
  <si>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</si>
  <si>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</si>
  <si>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</si>
  <si>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</si>
  <si>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</si>
  <si>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</si>
  <si>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</si>
  <si>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</si>
  <si>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</si>
  <si>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</si>
  <si>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</si>
  <si>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</si>
  <si>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</si>
  <si>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</si>
  <si>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</si>
  <si>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</si>
  <si>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</si>
  <si>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</si>
  <si>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</si>
  <si>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</si>
  <si>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</si>
  <si>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</si>
  <si>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</si>
  <si>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</si>
  <si>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</si>
  <si>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</si>
  <si>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</si>
  <si>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</si>
  <si>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</si>
  <si>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</si>
  <si>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</si>
  <si>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</si>
  <si>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</si>
  <si>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</si>
  <si>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</si>
  <si>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</si>
  <si>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</si>
  <si>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</si>
  <si>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</si>
  <si>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</si>
  <si>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</si>
  <si>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</si>
  <si>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</si>
  <si>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</si>
  <si>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</si>
  <si>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</si>
  <si>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</si>
  <si>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</si>
  <si>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</si>
  <si>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</si>
  <si>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</si>
  <si>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</si>
  <si>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</si>
  <si>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</si>
  <si>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</si>
  <si>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</si>
  <si>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</si>
  <si>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</si>
  <si>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</si>
  <si>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</si>
  <si>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</si>
  <si>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</si>
  <si>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</si>
  <si>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</si>
  <si>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</si>
  <si>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</si>
  <si>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</si>
  <si>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</si>
  <si>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</si>
  <si>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</si>
  <si>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</si>
  <si>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</si>
  <si>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</si>
  <si>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</si>
  <si>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</si>
  <si>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</si>
  <si>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</si>
  <si>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</si>
  <si>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</si>
  <si>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</si>
  <si>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</si>
  <si>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</si>
  <si>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</si>
  <si>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</si>
  <si>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</si>
  <si>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</si>
  <si>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</si>
  <si>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</si>
  <si>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</si>
  <si>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</si>
  <si>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</si>
  <si>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</si>
  <si>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</si>
  <si>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</si>
  <si>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</si>
  <si>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</si>
  <si>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</si>
  <si>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</si>
  <si>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</si>
  <si>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</si>
  <si>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</si>
  <si>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</si>
  <si>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</si>
  <si>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</si>
  <si>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</si>
  <si>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</si>
  <si>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</si>
  <si>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</si>
  <si>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</si>
  <si>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</si>
  <si>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</si>
  <si>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</si>
  <si>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</si>
  <si>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</si>
  <si>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</si>
  <si>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</si>
  <si>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</si>
  <si>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</si>
  <si>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</si>
  <si>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</si>
  <si>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</si>
  <si>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</si>
  <si>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</si>
  <si>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</si>
  <si>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</si>
  <si>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</si>
  <si>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</si>
  <si>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</si>
  <si>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</si>
  <si>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</si>
  <si>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</si>
  <si>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</si>
  <si>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</si>
  <si>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</si>
  <si>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</si>
  <si>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</si>
  <si>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</si>
  <si>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</si>
  <si>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</si>
  <si>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</si>
  <si>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</si>
  <si>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</si>
  <si>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</si>
  <si>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</si>
  <si>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</si>
  <si>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</si>
  <si>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</si>
  <si>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</si>
  <si>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</si>
  <si>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</si>
  <si>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</si>
  <si>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</si>
  <si>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</si>
  <si>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</si>
  <si>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</si>
  <si>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</si>
  <si>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</si>
  <si>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</si>
  <si>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</si>
  <si>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</si>
  <si>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</si>
  <si>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</si>
  <si>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</si>
  <si>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</si>
  <si>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</si>
  <si>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</si>
  <si>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</si>
  <si>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</si>
  <si>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</si>
  <si>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</si>
  <si>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</si>
  <si>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</si>
  <si>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</si>
  <si>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</si>
  <si>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</si>
  <si>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</si>
  <si>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</si>
  <si>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</si>
  <si>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</si>
  <si>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</si>
  <si>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</si>
  <si>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</si>
  <si>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</si>
  <si>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</si>
  <si>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</si>
  <si>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</si>
  <si>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</si>
  <si>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</si>
  <si>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</si>
  <si>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</si>
  <si>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</si>
  <si>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</si>
  <si>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</si>
  <si>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</si>
  <si>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</si>
  <si>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</si>
  <si>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</si>
  <si>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</si>
  <si>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</si>
  <si>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</si>
  <si>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</si>
  <si>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</si>
  <si>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</si>
  <si>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</si>
  <si>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</si>
  <si>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</si>
  <si>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</si>
  <si>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</si>
  <si>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</si>
  <si>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</si>
  <si>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</si>
  <si>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</si>
  <si>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</si>
  <si>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</si>
  <si>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</si>
  <si>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</si>
  <si>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</si>
  <si>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</si>
  <si>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</si>
  <si>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</si>
  <si>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</si>
  <si>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</si>
  <si>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</si>
  <si>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</si>
  <si>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</si>
  <si>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</si>
  <si>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</si>
  <si>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</si>
  <si>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</si>
  <si>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</si>
  <si>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</si>
  <si>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</si>
  <si>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</si>
  <si>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</si>
  <si>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</si>
  <si>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</si>
  <si>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</si>
  <si>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</si>
  <si>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</si>
  <si>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</si>
  <si>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</si>
  <si>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</si>
  <si>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</si>
  <si>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</si>
  <si>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</si>
  <si>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</si>
  <si>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</si>
  <si>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</si>
  <si>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</si>
  <si>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</si>
  <si>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</si>
  <si>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</si>
  <si>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</si>
  <si>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</si>
  <si>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</si>
  <si>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</si>
  <si>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</si>
  <si>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</si>
  <si>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</si>
  <si>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</si>
  <si>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</si>
  <si>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</si>
  <si>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</si>
  <si>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</si>
  <si>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</si>
  <si>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</si>
  <si>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</si>
  <si>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</si>
  <si>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</si>
  <si>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</si>
  <si>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</si>
  <si>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</si>
  <si>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</si>
  <si>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</si>
  <si>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</si>
  <si>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</si>
  <si>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</si>
  <si>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</si>
  <si>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</si>
  <si>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</si>
  <si>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</si>
  <si>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</si>
  <si>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</si>
  <si>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</si>
  <si>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</si>
  <si>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</si>
  <si>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</si>
  <si>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</si>
  <si>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</si>
  <si>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</si>
  <si>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</si>
  <si>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</si>
  <si>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</si>
  <si>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</si>
  <si>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</si>
  <si>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</si>
  <si>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</si>
  <si>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</si>
  <si>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</si>
  <si>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</si>
  <si>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</si>
  <si>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</si>
  <si>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</si>
  <si>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</si>
  <si>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</si>
  <si>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</si>
  <si>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</si>
  <si>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</si>
  <si>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</si>
  <si>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</si>
  <si>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</si>
  <si>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</si>
  <si>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</si>
  <si>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</si>
  <si>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</si>
  <si>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</si>
  <si>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</si>
  <si>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</si>
  <si>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</si>
  <si>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</si>
  <si>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</si>
  <si>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</si>
  <si>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</si>
  <si>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</si>
  <si>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</si>
  <si>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</si>
  <si>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</si>
  <si>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</si>
  <si>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</si>
  <si>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</si>
  <si>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</si>
  <si>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</si>
  <si>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</si>
  <si>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</si>
  <si>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</si>
  <si>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</si>
  <si>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</si>
  <si>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</si>
  <si>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</si>
  <si>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</si>
  <si>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</si>
  <si>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</si>
  <si>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</si>
  <si>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</si>
  <si>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</si>
  <si>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</si>
  <si>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</si>
  <si>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</si>
  <si>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</si>
  <si>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</si>
  <si>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</si>
  <si>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</si>
  <si>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</si>
  <si>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</si>
  <si>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</si>
  <si>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</si>
  <si>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</si>
  <si>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</si>
  <si>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</si>
  <si>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</si>
  <si>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</si>
  <si>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</si>
  <si>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</si>
  <si>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</si>
  <si>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</si>
  <si>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</si>
  <si>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</si>
  <si>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</si>
  <si>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</si>
  <si>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</si>
  <si>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</si>
  <si>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</si>
  <si>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</si>
  <si>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</si>
  <si>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</si>
  <si>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</si>
  <si>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</si>
  <si>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</si>
  <si>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</si>
  <si>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</si>
  <si>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</si>
  <si>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</si>
  <si>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</si>
  <si>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</si>
  <si>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</si>
  <si>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</si>
  <si>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</si>
  <si>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</si>
  <si>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</si>
  <si>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</si>
  <si>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</si>
  <si>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</si>
  <si>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</si>
  <si>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</si>
  <si>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</si>
  <si>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</si>
  <si>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</si>
  <si>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</si>
  <si>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</si>
  <si>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</si>
  <si>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</si>
  <si>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</si>
  <si>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</si>
  <si>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</si>
  <si>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</si>
  <si>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</si>
  <si>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</si>
  <si>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</si>
  <si>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</si>
  <si>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</si>
  <si>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</si>
  <si>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</si>
  <si>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</si>
  <si>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</si>
  <si>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</si>
  <si>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</si>
  <si>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</si>
  <si>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</si>
  <si>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</si>
  <si>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</si>
  <si>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</si>
  <si>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</si>
  <si>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</si>
  <si>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</si>
  <si>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</si>
  <si>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</si>
  <si>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</si>
  <si>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</si>
  <si>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</si>
  <si>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</si>
  <si>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</si>
  <si>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</si>
  <si>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</si>
  <si>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</si>
  <si>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</si>
  <si>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</si>
  <si>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</si>
  <si>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</si>
  <si>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</si>
  <si>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</si>
  <si>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</si>
  <si>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</si>
  <si>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</si>
  <si>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</si>
  <si>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</si>
  <si>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</si>
  <si>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</si>
  <si>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</si>
  <si>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</si>
  <si>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</si>
  <si>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</si>
  <si>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</si>
  <si>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</si>
  <si>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</si>
  <si>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</si>
  <si>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</si>
  <si>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</si>
  <si>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</si>
  <si>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</si>
  <si>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</si>
  <si>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</si>
  <si>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</si>
  <si>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</si>
  <si>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</si>
  <si>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</si>
  <si>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</si>
  <si>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</si>
  <si>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</si>
  <si>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</si>
  <si>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</si>
  <si>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</si>
  <si>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</si>
  <si>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</si>
  <si>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</si>
  <si>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</si>
  <si>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</si>
  <si>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</si>
  <si>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</si>
  <si>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</si>
  <si>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</si>
  <si>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</si>
  <si>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</si>
  <si>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</si>
  <si>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</si>
  <si>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</si>
  <si>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</si>
  <si>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</si>
  <si>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</si>
  <si>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</si>
  <si>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</si>
  <si>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</si>
  <si>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</si>
  <si>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</si>
  <si>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</si>
  <si>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</si>
  <si>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</si>
  <si>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</si>
  <si>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</si>
  <si>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</si>
  <si>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</si>
  <si>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</si>
  <si>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</si>
  <si>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</si>
  <si>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</si>
  <si>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</si>
  <si>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</si>
  <si>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</si>
  <si>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</si>
  <si>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</si>
  <si>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</si>
  <si>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</si>
  <si>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</si>
  <si>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</si>
  <si>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</si>
  <si>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</si>
  <si>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</si>
  <si>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</si>
  <si>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</si>
  <si>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</si>
  <si>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</si>
  <si>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</si>
  <si>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</si>
  <si>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</si>
  <si>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</si>
  <si>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</si>
  <si>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</si>
  <si>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</si>
  <si>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</si>
  <si>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</si>
  <si>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</si>
  <si>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</si>
  <si>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</si>
  <si>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</si>
  <si>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</si>
  <si>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</si>
  <si>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</si>
  <si>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</si>
  <si>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</si>
  <si>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</si>
  <si>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</si>
  <si>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</si>
  <si>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</si>
  <si>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</si>
  <si>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</si>
  <si>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</si>
  <si>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</si>
  <si>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</si>
  <si>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</si>
  <si>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</si>
  <si>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</si>
  <si>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</si>
  <si>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</si>
  <si>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</si>
  <si>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</si>
  <si>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</si>
  <si>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</si>
  <si>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</si>
  <si>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</si>
  <si>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</si>
  <si>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</si>
  <si>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</si>
  <si>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</si>
  <si>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</si>
  <si>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</si>
  <si>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</si>
  <si>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</si>
  <si>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</si>
  <si>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</si>
  <si>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</si>
  <si>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</si>
  <si>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</si>
  <si>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</si>
  <si>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</si>
  <si>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</si>
  <si>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</si>
  <si>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</si>
  <si>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</si>
  <si>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</si>
  <si>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</si>
  <si>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</si>
  <si>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</si>
  <si>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</si>
  <si>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</si>
  <si>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</si>
  <si>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</si>
  <si>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</si>
  <si>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</si>
  <si>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</si>
  <si>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</si>
  <si>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</si>
  <si>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</si>
  <si>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</si>
  <si>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</si>
  <si>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</si>
  <si>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</si>
  <si>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</si>
  <si>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</si>
  <si>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</si>
  <si>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</si>
  <si>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</si>
  <si>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</si>
  <si>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</si>
  <si>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</si>
  <si>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</si>
  <si>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</si>
  <si>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</si>
  <si>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</si>
  <si>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</si>
  <si>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</si>
  <si>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</si>
  <si>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</si>
  <si>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</si>
  <si>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</si>
  <si>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</si>
  <si>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</si>
  <si>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</si>
  <si>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</si>
  <si>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</si>
  <si>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</si>
  <si>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</si>
  <si>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</si>
  <si>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</si>
  <si>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</si>
  <si>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</si>
  <si>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</si>
  <si>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</si>
  <si>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</si>
  <si>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</si>
  <si>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</si>
  <si>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</si>
  <si>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</si>
  <si>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</si>
  <si>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</si>
  <si>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</si>
  <si>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</si>
  <si>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</si>
  <si>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</si>
  <si>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</si>
  <si>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</si>
  <si>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</si>
  <si>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</si>
  <si>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</si>
  <si>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</si>
  <si>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</si>
  <si>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</si>
  <si>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</si>
  <si>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</si>
  <si>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</si>
  <si>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</si>
  <si>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</si>
  <si>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</si>
  <si>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</si>
  <si>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</si>
  <si>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</si>
  <si>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</si>
  <si>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</si>
  <si>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</si>
  <si>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</si>
  <si>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</si>
  <si>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</si>
  <si>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</si>
  <si>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</si>
  <si>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</si>
  <si>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</si>
  <si>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</si>
  <si>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</si>
  <si>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</si>
  <si>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</si>
  <si>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</si>
  <si>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</si>
  <si>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</si>
  <si>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</si>
  <si>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</si>
  <si>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</si>
  <si>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</si>
  <si>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</si>
  <si>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</si>
  <si>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</si>
  <si>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</si>
  <si>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</si>
  <si>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</si>
  <si>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</si>
  <si>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</si>
  <si>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</si>
  <si>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</si>
  <si>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</si>
  <si>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</si>
  <si>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</si>
  <si>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</si>
  <si>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</si>
  <si>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</si>
  <si>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</si>
  <si>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</si>
  <si>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</si>
  <si>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</si>
  <si>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</si>
  <si>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</si>
  <si>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</si>
  <si>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</si>
  <si>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</si>
  <si>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</si>
  <si>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</si>
  <si>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</si>
  <si>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</si>
  <si>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</si>
  <si>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</si>
  <si>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</si>
  <si>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</si>
  <si>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</si>
  <si>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</si>
  <si>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</si>
  <si>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</si>
  <si>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</si>
  <si>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</si>
  <si>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</si>
  <si>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</si>
  <si>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</si>
  <si>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</si>
  <si>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</si>
  <si>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</si>
  <si>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</si>
  <si>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</si>
  <si>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</si>
  <si>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</si>
  <si>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</si>
  <si>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</si>
  <si>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</si>
  <si>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</si>
  <si>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</si>
  <si>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</si>
  <si>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</si>
  <si>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</si>
  <si>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</si>
  <si>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</si>
  <si>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</si>
  <si>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</si>
  <si>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</si>
  <si>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</si>
  <si>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</si>
  <si>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</si>
  <si>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</si>
  <si>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</si>
  <si>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</si>
  <si>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</si>
  <si>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</si>
  <si>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</si>
  <si>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</si>
  <si>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</si>
  <si>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</si>
  <si>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</si>
  <si>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</si>
  <si>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</si>
  <si>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</si>
  <si>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</si>
  <si>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</si>
  <si>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</si>
  <si>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</si>
  <si>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</si>
  <si>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</si>
  <si>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</si>
  <si>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</si>
  <si>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</si>
  <si>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</si>
  <si>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</si>
  <si>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</si>
  <si>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</si>
  <si>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</si>
  <si>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</si>
  <si>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</si>
  <si>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</si>
  <si>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</si>
  <si>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</si>
  <si>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</si>
  <si>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</si>
  <si>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</si>
  <si>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</si>
  <si>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</si>
  <si>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</si>
  <si>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</si>
  <si>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</si>
  <si>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</si>
  <si>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</si>
  <si>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</si>
  <si>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</si>
  <si>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</si>
  <si>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</si>
  <si>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</si>
  <si>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</si>
  <si>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</si>
  <si>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</si>
  <si>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</si>
  <si>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</si>
  <si>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</si>
  <si>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</si>
  <si>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</si>
  <si>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</si>
  <si>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</si>
  <si>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</si>
  <si>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</si>
  <si>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</si>
  <si>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</si>
  <si>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</si>
  <si>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</si>
  <si>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</si>
  <si>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</si>
  <si>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</si>
  <si>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</si>
  <si>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</si>
  <si>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</si>
  <si>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</si>
  <si>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</si>
  <si>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</si>
  <si>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</si>
  <si>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</si>
  <si>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</si>
  <si>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</si>
  <si>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</si>
  <si>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</si>
  <si>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</si>
  <si>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</si>
  <si>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</si>
  <si>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</si>
  <si>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</si>
  <si>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</si>
  <si>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</si>
  <si>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</si>
  <si>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</si>
  <si>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</si>
  <si>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</si>
  <si>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</si>
  <si>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</si>
  <si>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</si>
  <si>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</si>
  <si>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</si>
  <si>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</si>
  <si>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</si>
  <si>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</si>
  <si>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</si>
  <si>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</si>
  <si>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</si>
  <si>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</si>
  <si>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</si>
  <si>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</si>
  <si>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</si>
  <si>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</si>
  <si>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</si>
  <si>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</si>
  <si>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</si>
  <si>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</si>
  <si>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</si>
  <si>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</si>
  <si>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</si>
  <si>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</si>
  <si>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</si>
  <si>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</si>
  <si>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</si>
  <si>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</si>
  <si>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</si>
  <si>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</si>
  <si>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</si>
  <si>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</si>
  <si>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</si>
  <si>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</si>
  <si>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</si>
  <si>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</si>
  <si>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</si>
  <si>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</si>
  <si>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</si>
  <si>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</si>
  <si>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</si>
  <si>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</si>
  <si>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</si>
  <si>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</si>
  <si>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</si>
  <si>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</si>
  <si>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</si>
  <si>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</si>
  <si>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</si>
  <si>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</si>
  <si>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</si>
  <si>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</si>
  <si>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</si>
  <si>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</si>
  <si>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</si>
  <si>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</si>
  <si>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</si>
  <si>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</si>
  <si>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</si>
  <si>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</si>
  <si>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</si>
  <si>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</si>
  <si>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</si>
  <si>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</si>
  <si>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</si>
  <si>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</si>
  <si>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</si>
  <si>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</si>
  <si>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</si>
  <si>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</si>
  <si>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</si>
  <si>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</si>
  <si>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</si>
  <si>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</si>
  <si>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</si>
  <si>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</si>
  <si>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</si>
  <si>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</si>
  <si>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</si>
  <si>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</si>
  <si>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</si>
  <si>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</si>
  <si>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</si>
  <si>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</si>
  <si>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</si>
  <si>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</si>
  <si>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</si>
  <si>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</si>
  <si>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</si>
  <si>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</si>
  <si>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</si>
  <si>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</si>
  <si>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</si>
  <si>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</si>
  <si>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</si>
  <si>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</si>
  <si>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</si>
  <si>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</si>
  <si>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</si>
  <si>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</si>
  <si>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</si>
  <si>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</si>
  <si>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</si>
  <si>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</si>
  <si>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</si>
  <si>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</si>
  <si>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</si>
  <si>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</si>
  <si>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</si>
  <si>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</si>
  <si>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</si>
  <si>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</si>
  <si>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</si>
  <si>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</si>
  <si>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</si>
  <si>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</si>
  <si>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</si>
  <si>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</si>
  <si>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</si>
  <si>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</si>
  <si>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</si>
  <si>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</si>
  <si>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</si>
  <si>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</si>
  <si>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</si>
  <si>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</si>
  <si>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</si>
  <si>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</si>
  <si>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</si>
  <si>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</si>
  <si>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</si>
  <si>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</si>
  <si>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</si>
  <si>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</si>
  <si>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</si>
  <si>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</si>
  <si>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</si>
  <si>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</si>
  <si>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</si>
  <si>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</si>
  <si>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</si>
  <si>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</si>
  <si>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</si>
  <si>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</si>
  <si>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</si>
  <si>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</si>
  <si>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</si>
  <si>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</si>
  <si>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</si>
  <si>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</si>
  <si>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</si>
  <si>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</si>
  <si>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</si>
  <si>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</si>
  <si>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</si>
  <si>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</si>
  <si>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</si>
  <si>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</si>
  <si>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</si>
  <si>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</si>
  <si>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</si>
  <si>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</si>
  <si>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</si>
  <si>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</si>
  <si>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</si>
  <si>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</si>
  <si>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</si>
  <si>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</si>
  <si>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</si>
  <si>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</si>
  <si>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</si>
  <si>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</si>
  <si>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</si>
  <si>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</si>
  <si>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</si>
  <si>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</si>
  <si>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</si>
  <si>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</si>
  <si>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</si>
  <si>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</si>
  <si>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</si>
  <si>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</si>
  <si>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</si>
  <si>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</si>
  <si>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</si>
  <si>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</si>
  <si>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</si>
  <si>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</si>
  <si>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</si>
  <si>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</si>
  <si>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</si>
  <si>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</si>
  <si>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</si>
  <si>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</si>
  <si>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</si>
  <si>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</si>
  <si>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</si>
  <si>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</si>
  <si>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</si>
  <si>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</si>
  <si>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</si>
  <si>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</si>
  <si>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</si>
  <si>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</si>
  <si>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</si>
  <si>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</si>
  <si>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</si>
  <si>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</si>
  <si>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</si>
  <si>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</si>
  <si>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</si>
  <si>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</si>
  <si>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</si>
  <si>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</si>
  <si>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</si>
  <si>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</si>
  <si>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</si>
  <si>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</si>
  <si>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</si>
  <si>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</si>
  <si>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</si>
  <si>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</si>
  <si>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</si>
  <si>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</si>
  <si>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</si>
  <si>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</si>
  <si>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</si>
  <si>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</si>
  <si>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</si>
  <si>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</si>
  <si>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</si>
  <si>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</si>
  <si>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</si>
  <si>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</si>
  <si>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</si>
  <si>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</si>
  <si>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</si>
  <si>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</si>
  <si>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</si>
  <si>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</si>
  <si>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</si>
  <si>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</si>
  <si>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</si>
  <si>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</si>
  <si>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</si>
  <si>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</si>
  <si>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</si>
  <si>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</si>
  <si>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</si>
  <si>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</si>
  <si>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</si>
  <si>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</si>
  <si>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</si>
  <si>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</si>
  <si>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</si>
  <si>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</si>
  <si>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</si>
  <si>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</si>
  <si>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</si>
  <si>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</si>
  <si>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</si>
  <si>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</si>
  <si>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</si>
  <si>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</si>
  <si>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</si>
  <si>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</si>
  <si>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</si>
  <si>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</si>
  <si>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</si>
  <si>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</si>
  <si>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</si>
  <si>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</si>
  <si>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</si>
  <si>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</si>
  <si>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</si>
  <si>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</si>
  <si>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</si>
  <si>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</si>
  <si>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</si>
  <si>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</si>
  <si>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</si>
  <si>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</si>
  <si>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</si>
  <si>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</si>
  <si>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</si>
  <si>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</si>
  <si>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</si>
  <si>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</si>
  <si>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</si>
  <si>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</si>
  <si>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</si>
  <si>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</si>
  <si>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</si>
  <si>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</si>
  <si>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</si>
  <si>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</si>
  <si>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</si>
  <si>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</si>
  <si>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</si>
  <si>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</si>
  <si>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</si>
  <si>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</si>
  <si>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</si>
  <si>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</si>
  <si>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</si>
  <si>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</si>
  <si>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</si>
  <si>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</si>
  <si>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</si>
  <si>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</si>
  <si>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</si>
  <si>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</si>
  <si>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</si>
  <si>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</si>
  <si>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</si>
  <si>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</si>
  <si>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</si>
  <si>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</si>
  <si>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</si>
  <si>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</si>
  <si>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</si>
  <si>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</si>
  <si>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</si>
  <si>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</si>
  <si>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</si>
  <si>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</si>
  <si>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</si>
  <si>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</si>
  <si>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</si>
  <si>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</si>
  <si>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</si>
  <si>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</si>
  <si>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</si>
  <si>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</si>
  <si>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</si>
  <si>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</si>
  <si>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</si>
  <si>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</si>
  <si>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</si>
  <si>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</si>
  <si>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</si>
  <si>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</si>
  <si>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</si>
  <si>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</si>
  <si>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</si>
  <si>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</si>
  <si>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</si>
  <si>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</si>
  <si>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</si>
  <si>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</si>
  <si>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</si>
  <si>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</si>
  <si>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</si>
  <si>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</si>
  <si>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</si>
  <si>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</si>
  <si>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</si>
  <si>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</si>
  <si>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</si>
  <si>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</si>
  <si>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</si>
  <si>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</si>
  <si>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</si>
  <si>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</si>
  <si>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</si>
  <si>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</si>
  <si>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</si>
  <si>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</si>
  <si>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</si>
  <si>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</si>
  <si>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</si>
  <si>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</si>
  <si>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</si>
  <si>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</si>
  <si>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</si>
  <si>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</si>
  <si>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</si>
  <si>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</si>
  <si>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</si>
  <si>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</si>
  <si>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</si>
  <si>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</si>
  <si>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</si>
  <si>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</si>
  <si>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</si>
  <si>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</si>
  <si>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</si>
  <si>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</si>
  <si>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</si>
  <si>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</si>
  <si>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</si>
  <si>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</si>
  <si>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</si>
  <si>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</si>
  <si>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</si>
  <si>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</si>
  <si>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</si>
  <si>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</si>
  <si>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</si>
  <si>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</si>
  <si>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</si>
  <si>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</si>
  <si>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</si>
  <si>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</si>
  <si>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</si>
  <si>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</si>
  <si>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</si>
  <si>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</si>
  <si>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</si>
  <si>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</si>
  <si>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</si>
  <si>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</si>
  <si>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</si>
  <si>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</si>
  <si>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</si>
  <si>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</si>
  <si>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</si>
  <si>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</si>
  <si>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</si>
  <si>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</si>
  <si>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</si>
  <si>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</si>
  <si>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</si>
  <si>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</si>
  <si>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</si>
  <si>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</si>
  <si>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</si>
  <si>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</si>
  <si>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</si>
  <si>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</si>
  <si>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</si>
  <si>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</si>
  <si>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</si>
  <si>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</si>
  <si>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</si>
  <si>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</si>
  <si>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</si>
  <si>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</si>
  <si>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</si>
  <si>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</si>
  <si>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</si>
  <si>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</si>
  <si>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</si>
  <si>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</si>
  <si>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</si>
  <si>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</si>
  <si>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</si>
  <si>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</si>
  <si>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</si>
  <si>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</si>
  <si>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</si>
  <si>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</si>
  <si>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</si>
  <si>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</si>
  <si>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</si>
  <si>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</si>
  <si>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</si>
  <si>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</si>
  <si>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</si>
  <si>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</si>
  <si>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</si>
  <si>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</si>
  <si>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</si>
  <si>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</si>
  <si>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</si>
  <si>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</si>
  <si>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</si>
  <si>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</si>
  <si>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</si>
  <si>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</si>
  <si>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</si>
  <si>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</si>
  <si>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</si>
  <si>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</si>
  <si>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</si>
  <si>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</si>
  <si>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</si>
  <si>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</si>
  <si>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</si>
  <si>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</si>
  <si>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</si>
  <si>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</si>
  <si>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</si>
  <si>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</si>
  <si>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</si>
  <si>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</si>
  <si>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</si>
  <si>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</si>
  <si>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</si>
  <si>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</si>
  <si>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</si>
  <si>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</si>
  <si>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</si>
  <si>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</si>
  <si>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</si>
  <si>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</si>
  <si>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</si>
  <si>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</si>
  <si>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</si>
  <si>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</si>
  <si>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</si>
  <si>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</si>
  <si>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</si>
  <si>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</si>
  <si>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</si>
  <si>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</si>
  <si>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</si>
  <si>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</si>
  <si>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</si>
  <si>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</si>
  <si>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</si>
  <si>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</si>
  <si>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</si>
  <si>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</si>
  <si>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</si>
  <si>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</si>
  <si>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</si>
  <si>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</si>
  <si>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</si>
  <si>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</si>
  <si>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</si>
  <si>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</si>
  <si>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</si>
  <si>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</si>
  <si>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</si>
  <si>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</si>
  <si>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</si>
  <si>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</si>
  <si>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</si>
  <si>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</si>
  <si>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</si>
  <si>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</si>
  <si>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</si>
  <si>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</si>
  <si>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</si>
  <si>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</si>
  <si>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</si>
  <si>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</si>
  <si>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</si>
  <si>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</si>
  <si>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</si>
  <si>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</si>
  <si>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</si>
  <si>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</si>
  <si>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</si>
  <si>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</si>
  <si>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</si>
  <si>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</si>
  <si>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</si>
  <si>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</si>
  <si>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</si>
  <si>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</si>
  <si>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</si>
  <si>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</si>
  <si>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</si>
  <si>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</si>
  <si>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</si>
  <si>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</si>
  <si>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</si>
  <si>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</si>
  <si>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</si>
  <si>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</si>
  <si>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</si>
  <si>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</si>
  <si>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</si>
  <si>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</si>
  <si>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</si>
  <si>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</si>
  <si>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</si>
  <si>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</si>
  <si>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</si>
  <si>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</si>
  <si>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</si>
  <si>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</si>
  <si>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</si>
  <si>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</si>
  <si>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</si>
  <si>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</si>
  <si>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</si>
  <si>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</si>
  <si>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</si>
  <si>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</si>
  <si>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</si>
  <si>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</si>
  <si>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</si>
  <si>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</si>
  <si>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</si>
  <si>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</si>
  <si>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</si>
  <si>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</si>
  <si>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</si>
  <si>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</si>
  <si>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</si>
  <si>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</si>
  <si>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</si>
  <si>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</si>
  <si>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</si>
  <si>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</si>
  <si>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</si>
  <si>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</si>
  <si>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</si>
  <si>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</si>
  <si>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</si>
  <si>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</si>
  <si>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</si>
  <si>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</si>
  <si>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</si>
  <si>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</si>
  <si>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</si>
  <si>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</si>
  <si>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</si>
  <si>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</si>
  <si>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</si>
  <si>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</si>
  <si>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</si>
  <si>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</si>
  <si>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</si>
  <si>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</si>
  <si>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</si>
  <si>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</si>
  <si>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</si>
  <si>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</si>
  <si>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</si>
  <si>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</si>
  <si>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</si>
  <si>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</si>
  <si>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</si>
  <si>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</si>
  <si>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</si>
  <si>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</si>
  <si>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</si>
  <si>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</si>
  <si>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</si>
  <si>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</si>
  <si>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</si>
  <si>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</si>
  <si>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</si>
  <si>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</si>
  <si>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</si>
  <si>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</si>
  <si>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</si>
  <si>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</si>
  <si>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</si>
  <si>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</si>
  <si>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</si>
  <si>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</si>
  <si>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</si>
  <si>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</si>
  <si>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</si>
  <si>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</si>
  <si>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</si>
  <si>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</si>
  <si>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</si>
  <si>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</si>
  <si>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</si>
  <si>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</si>
  <si>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</si>
  <si>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</si>
  <si>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</si>
  <si>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</si>
  <si>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</si>
  <si>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</si>
  <si>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</si>
  <si>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</si>
  <si>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</si>
  <si>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</si>
  <si>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</si>
  <si>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</si>
  <si>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</si>
  <si>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</si>
  <si>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</si>
  <si>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</si>
  <si>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</si>
  <si>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</si>
  <si>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</si>
  <si>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</si>
  <si>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</si>
  <si>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</si>
  <si>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</si>
  <si>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</si>
  <si>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</si>
  <si>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</si>
  <si>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</si>
  <si>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</si>
  <si>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</si>
  <si>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</si>
  <si>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</si>
  <si>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</si>
  <si>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</si>
  <si>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</si>
  <si>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</si>
  <si>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</si>
  <si>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</si>
  <si>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</si>
  <si>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</si>
  <si>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</si>
  <si>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</si>
  <si>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</si>
  <si>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</si>
  <si>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</si>
  <si>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</si>
  <si>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</si>
  <si>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</si>
  <si>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</si>
  <si>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</si>
  <si>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</si>
  <si>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</si>
  <si>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</si>
  <si>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</si>
  <si>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</si>
  <si>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</si>
  <si>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</si>
  <si>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</si>
  <si>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</si>
  <si>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</si>
  <si>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</si>
  <si>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</si>
  <si>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</si>
  <si>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</si>
  <si>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</si>
  <si>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</si>
  <si>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</si>
  <si>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</si>
  <si>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</si>
  <si>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</si>
  <si>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</si>
  <si>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</si>
  <si>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</si>
  <si>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</si>
  <si>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</si>
  <si>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</si>
  <si>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</si>
  <si>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</si>
  <si>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</si>
  <si>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</si>
  <si>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</si>
  <si>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</si>
  <si>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</si>
  <si>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</si>
  <si>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</si>
  <si>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</si>
  <si>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</si>
  <si>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</si>
  <si>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</si>
  <si>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</si>
  <si>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</si>
  <si>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</si>
  <si>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</si>
  <si>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</si>
  <si>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</si>
  <si>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</si>
  <si>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</si>
  <si>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</si>
  <si>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</si>
  <si>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</si>
  <si>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</si>
  <si>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</si>
  <si>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</si>
  <si>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</si>
  <si>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</si>
  <si>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</si>
  <si>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</si>
  <si>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</si>
  <si>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</si>
  <si>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</si>
  <si>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</si>
  <si>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</si>
  <si>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</si>
  <si>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</si>
  <si>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</si>
  <si>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</si>
  <si>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</si>
  <si>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</si>
  <si>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</si>
  <si>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</si>
  <si>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</si>
  <si>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</si>
  <si>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</si>
  <si>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</si>
  <si>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</si>
  <si>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</si>
  <si>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</si>
  <si>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</si>
  <si>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</si>
  <si>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</si>
  <si>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</si>
  <si>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</si>
  <si>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</si>
  <si>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</si>
  <si>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</si>
  <si>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</si>
  <si>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</si>
  <si>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</si>
  <si>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</si>
  <si>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</si>
  <si>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</si>
  <si>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</si>
  <si>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</si>
  <si>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</si>
  <si>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</si>
  <si>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</si>
  <si>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</si>
  <si>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</si>
  <si>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</si>
  <si>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</si>
  <si>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</si>
  <si>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</si>
  <si>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</si>
  <si>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</si>
  <si>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</si>
  <si>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</si>
  <si>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</si>
  <si>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</si>
  <si>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</si>
  <si>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</si>
  <si>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</si>
  <si>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</si>
  <si>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</si>
  <si>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</si>
  <si>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</si>
  <si>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</si>
  <si>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</si>
  <si>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</si>
  <si>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</si>
  <si>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</si>
  <si>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</si>
  <si>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</si>
  <si>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</si>
  <si>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</si>
  <si>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</si>
  <si>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</si>
  <si>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</si>
  <si>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</si>
  <si>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</si>
  <si>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</si>
  <si>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</si>
  <si>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</si>
  <si>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</si>
  <si>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</si>
  <si>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</si>
  <si>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</si>
  <si>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</si>
  <si>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</si>
  <si>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</si>
  <si>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</si>
  <si>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</si>
  <si>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</si>
  <si>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</si>
  <si>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</si>
  <si>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</si>
  <si>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</si>
  <si>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</si>
  <si>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</si>
  <si>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</si>
  <si>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</si>
  <si>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</si>
  <si>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</si>
  <si>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</si>
  <si>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</si>
  <si>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</si>
  <si>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</si>
  <si>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</si>
  <si>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</si>
  <si>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</si>
  <si>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</si>
  <si>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</si>
  <si>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</si>
  <si>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</si>
  <si>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</si>
  <si>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</si>
  <si>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</si>
  <si>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</si>
  <si>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</si>
  <si>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</si>
  <si>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</si>
  <si>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</si>
  <si>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</si>
  <si>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</si>
  <si>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</si>
  <si>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</si>
  <si>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</si>
  <si>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</si>
  <si>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</si>
  <si>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</si>
  <si>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</si>
  <si>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</si>
  <si>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</si>
  <si>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</si>
  <si>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</si>
  <si>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</si>
  <si>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</si>
  <si>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</si>
  <si>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</si>
  <si>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</si>
  <si>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</si>
  <si>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</si>
  <si>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</si>
  <si>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</si>
  <si>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</si>
  <si>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</si>
  <si>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</si>
  <si>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</si>
  <si>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</si>
  <si>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</si>
  <si>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</si>
  <si>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</si>
  <si>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</si>
  <si>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</si>
  <si>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</si>
  <si>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</si>
  <si>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</si>
  <si>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</si>
  <si>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</si>
  <si>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</si>
  <si>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</si>
  <si>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</si>
  <si>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</si>
  <si>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</si>
  <si>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</si>
  <si>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</si>
  <si>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</si>
  <si>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</si>
  <si>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</si>
  <si>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</si>
  <si>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</si>
  <si>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</si>
  <si>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</si>
  <si>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</si>
  <si>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</si>
  <si>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</si>
  <si>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</si>
  <si>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</si>
  <si>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</si>
  <si>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</si>
  <si>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</si>
  <si>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</si>
  <si>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</si>
  <si>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</si>
  <si>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</si>
  <si>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</si>
  <si>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</si>
  <si>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</si>
  <si>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</si>
  <si>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</si>
  <si>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</si>
  <si>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</si>
  <si>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</si>
  <si>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</si>
  <si>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</si>
  <si>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</si>
  <si>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</si>
  <si>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</si>
  <si>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</si>
  <si>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</si>
  <si>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</si>
  <si>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</si>
  <si>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</si>
  <si>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</si>
  <si>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</si>
  <si>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</si>
  <si>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</si>
  <si>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</si>
  <si>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</si>
  <si>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</si>
  <si>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</si>
  <si>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</si>
  <si>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</si>
  <si>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</si>
  <si>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</si>
  <si>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</si>
  <si>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</si>
  <si>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</si>
  <si>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</si>
  <si>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</si>
  <si>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</si>
  <si>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</si>
  <si>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</si>
  <si>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</si>
  <si>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</si>
  <si>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</si>
  <si>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</si>
  <si>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</si>
  <si>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</si>
  <si>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</si>
  <si>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</si>
  <si>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</si>
  <si>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</si>
  <si>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</si>
  <si>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</si>
  <si>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</si>
  <si>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</si>
  <si>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</si>
  <si>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</si>
  <si>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</si>
  <si>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</si>
  <si>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</si>
  <si>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</si>
  <si>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</si>
  <si>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</si>
  <si>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</si>
  <si>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</si>
  <si>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</si>
  <si>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</si>
  <si>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</si>
  <si>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</si>
  <si>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</si>
  <si>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</si>
  <si>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</si>
  <si>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</si>
  <si>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</si>
  <si>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</si>
  <si>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</si>
  <si>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</si>
  <si>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</si>
  <si>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</si>
  <si>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</si>
  <si>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</si>
  <si>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</si>
  <si>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</si>
  <si>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</si>
  <si>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</si>
  <si>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</si>
  <si>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</si>
  <si>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</si>
  <si>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</si>
  <si>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</si>
  <si>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</si>
  <si>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</si>
  <si>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</si>
  <si>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</si>
  <si>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</si>
  <si>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</si>
  <si>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</si>
  <si>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</si>
  <si>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</si>
  <si>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</si>
  <si>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</si>
  <si>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</si>
  <si>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</si>
  <si>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</si>
  <si>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</si>
  <si>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</si>
  <si>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</si>
  <si>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</si>
  <si>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</si>
  <si>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</si>
  <si>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</si>
  <si>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</si>
  <si>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</si>
  <si>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</si>
  <si>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</si>
  <si>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</si>
  <si>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</si>
  <si>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</si>
  <si>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</si>
  <si>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</si>
  <si>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</si>
  <si>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</si>
  <si>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</si>
  <si>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</si>
  <si>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</si>
  <si>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</si>
  <si>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</si>
  <si>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</si>
  <si>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</si>
  <si>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</si>
  <si>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</si>
  <si>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</si>
  <si>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</si>
  <si>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</si>
  <si>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</si>
  <si>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</si>
  <si>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</si>
  <si>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</si>
  <si>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</si>
  <si>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</si>
  <si>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</si>
  <si>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</si>
  <si>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</si>
  <si>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</si>
  <si>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</si>
  <si>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</si>
  <si>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</si>
  <si>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</si>
  <si>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</si>
  <si>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</si>
  <si>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</si>
  <si>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</si>
  <si>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</si>
  <si>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</si>
  <si>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</si>
  <si>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</si>
  <si>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</si>
  <si>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</si>
  <si>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</si>
  <si>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</si>
  <si>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</si>
  <si>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</si>
  <si>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</si>
  <si>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</si>
  <si>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</si>
  <si>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</si>
  <si>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</si>
  <si>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</si>
  <si>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</si>
  <si>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</si>
  <si>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</si>
  <si>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</si>
  <si>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</si>
  <si>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</si>
  <si>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</si>
  <si>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</si>
  <si>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</si>
  <si>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</si>
  <si>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</si>
  <si>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</si>
  <si>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</si>
  <si>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</si>
  <si>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</si>
  <si>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</si>
  <si>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</si>
  <si>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</si>
  <si>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</si>
  <si>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</si>
  <si>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</si>
  <si>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</si>
  <si>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</si>
  <si>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</si>
  <si>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</si>
  <si>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</si>
  <si>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</si>
  <si>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</si>
  <si>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</si>
  <si>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</si>
  <si>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</si>
  <si>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</si>
  <si>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</si>
  <si>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</si>
  <si>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</si>
  <si>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</si>
  <si>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</si>
  <si>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</si>
  <si>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</si>
  <si>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</si>
  <si>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</si>
  <si>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</si>
  <si>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</si>
  <si>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</si>
  <si>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</si>
  <si>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</si>
  <si>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</si>
  <si>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</si>
  <si>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</si>
  <si>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</si>
  <si>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</si>
  <si>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</si>
  <si>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</si>
  <si>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</si>
  <si>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</si>
  <si>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</si>
  <si>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</si>
  <si>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</si>
  <si>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</si>
  <si>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</si>
  <si>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</si>
  <si>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</si>
  <si>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</si>
  <si>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</si>
  <si>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</si>
  <si>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</si>
  <si>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</si>
  <si>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</si>
  <si>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</si>
  <si>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</si>
  <si>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</si>
  <si>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</si>
  <si>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</si>
  <si>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</si>
  <si>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</si>
  <si>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</si>
  <si>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</si>
  <si>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</si>
  <si>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</si>
  <si>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</si>
  <si>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</si>
  <si>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</si>
  <si>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</si>
  <si>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</si>
  <si>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</si>
  <si>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</si>
  <si>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</si>
  <si>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</si>
  <si>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</si>
  <si>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</si>
  <si>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</si>
  <si>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</si>
  <si>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</si>
  <si>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</si>
  <si>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</si>
  <si>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</si>
  <si>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</si>
  <si>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</si>
  <si>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</si>
  <si>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</si>
  <si>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</si>
  <si>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</si>
  <si>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</si>
  <si>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</si>
  <si>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</si>
  <si>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</si>
  <si>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</si>
  <si>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</si>
  <si>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</si>
  <si>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</si>
  <si>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</si>
  <si>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</si>
  <si>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</si>
  <si>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</si>
  <si>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</si>
  <si>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</si>
  <si>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</si>
  <si>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</si>
  <si>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</si>
  <si>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</si>
  <si>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</si>
  <si>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</si>
  <si>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</si>
  <si>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</si>
  <si>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</si>
  <si>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</si>
  <si>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</si>
  <si>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</si>
  <si>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</si>
  <si>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</si>
  <si>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</si>
  <si>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</si>
  <si>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</si>
  <si>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</si>
  <si>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</si>
  <si>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</si>
  <si>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</si>
  <si>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</si>
  <si>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</si>
  <si>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</si>
  <si>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</si>
  <si>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</si>
  <si>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</si>
  <si>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</si>
  <si>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</si>
  <si>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</si>
  <si>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</si>
  <si>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</si>
  <si>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</si>
  <si>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</si>
  <si>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</si>
  <si>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</si>
  <si>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</si>
  <si>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</si>
  <si>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</si>
  <si>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</si>
  <si>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</si>
  <si>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</si>
  <si>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</si>
  <si>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</si>
  <si>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</si>
  <si>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</si>
  <si>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</si>
  <si>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</si>
  <si>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</si>
  <si>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</si>
  <si>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</si>
  <si>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</si>
  <si>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</si>
  <si>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</si>
  <si>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</si>
  <si>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</si>
  <si>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</si>
  <si>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</si>
  <si>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</si>
  <si>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</si>
  <si>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</si>
  <si>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</si>
  <si>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</si>
  <si>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</si>
  <si>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</si>
  <si>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</si>
  <si>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</si>
  <si>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</si>
  <si>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</si>
  <si>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</si>
  <si>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</si>
  <si>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</si>
  <si>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</si>
  <si>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</si>
  <si>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</si>
  <si>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</si>
  <si>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</si>
  <si>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</si>
  <si>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</si>
  <si>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</si>
  <si>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</si>
  <si>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</si>
  <si>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</si>
  <si>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</si>
  <si>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</si>
  <si>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</si>
  <si>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</si>
  <si>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</si>
  <si>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</si>
  <si>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</si>
  <si>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</si>
  <si>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</si>
  <si>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</si>
  <si>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</si>
  <si>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</si>
  <si>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</si>
  <si>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</si>
  <si>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</si>
  <si>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</si>
  <si>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</si>
  <si>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</si>
  <si>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</si>
  <si>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</si>
  <si>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</si>
  <si>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</si>
  <si>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</si>
  <si>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</si>
  <si>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</si>
  <si>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</si>
  <si>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</si>
  <si>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</si>
  <si>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</si>
  <si>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</si>
  <si>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</si>
  <si>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</si>
  <si>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</si>
  <si>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</si>
  <si>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</si>
  <si>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</si>
  <si>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</si>
  <si>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</si>
  <si>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</si>
  <si>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</si>
  <si>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</si>
  <si>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</si>
  <si>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</si>
  <si>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</si>
  <si>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</si>
  <si>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</si>
  <si>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</si>
  <si>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</si>
  <si>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</si>
  <si>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</si>
  <si>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</si>
  <si>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</si>
  <si>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</si>
  <si>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</si>
  <si>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</si>
  <si>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</si>
  <si>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</si>
  <si>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</si>
  <si>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</si>
  <si>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</si>
  <si>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</si>
  <si>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</si>
  <si>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</si>
  <si>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</si>
  <si>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</si>
  <si>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</si>
  <si>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</si>
  <si>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</si>
  <si>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</si>
  <si>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</si>
  <si>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</si>
  <si>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</si>
  <si>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</si>
  <si>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</si>
  <si>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</si>
  <si>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</si>
  <si>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</si>
  <si>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</si>
  <si>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</si>
  <si>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</si>
  <si>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</si>
  <si>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</si>
  <si>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</si>
  <si>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</si>
  <si>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</si>
  <si>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</si>
  <si>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</si>
  <si>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</si>
  <si>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</si>
  <si>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</si>
  <si>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</si>
  <si>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</si>
  <si>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</si>
  <si>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</si>
  <si>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</si>
  <si>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</si>
  <si>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</si>
  <si>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</si>
  <si>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</si>
  <si>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</si>
  <si>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</si>
  <si>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</si>
  <si>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</si>
  <si>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</si>
  <si>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</si>
  <si>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</si>
  <si>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</si>
  <si>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</si>
  <si>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</si>
  <si>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</si>
  <si>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</si>
  <si>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</si>
  <si>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</si>
  <si>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</si>
  <si>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</si>
  <si>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</si>
  <si>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</si>
  <si>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</si>
  <si>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</si>
  <si>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</si>
  <si>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</si>
  <si>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</si>
  <si>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</si>
  <si>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</si>
  <si>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</si>
  <si>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</si>
  <si>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</si>
  <si>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</si>
  <si>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</si>
  <si>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</si>
  <si>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</si>
  <si>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</si>
  <si>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</si>
  <si>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</si>
  <si>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</si>
  <si>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</si>
  <si>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</si>
  <si>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</si>
  <si>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</si>
  <si>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</si>
  <si>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</si>
  <si>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</si>
  <si>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</si>
  <si>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</si>
  <si>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</si>
  <si>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</si>
  <si>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</si>
  <si>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</si>
  <si>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</si>
  <si>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</si>
  <si>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</si>
  <si>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</si>
  <si>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</si>
  <si>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</si>
  <si>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</si>
  <si>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</si>
  <si>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</si>
  <si>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</si>
  <si>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</si>
  <si>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</si>
  <si>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</si>
  <si>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</si>
  <si>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</si>
  <si>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</si>
  <si>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</si>
  <si>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</si>
  <si>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</si>
  <si>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</si>
  <si>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</si>
  <si>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</si>
  <si>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</si>
  <si>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</si>
  <si>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</si>
  <si>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</si>
  <si>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</si>
  <si>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</si>
  <si>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</si>
  <si>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</si>
  <si>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</si>
  <si>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</si>
  <si>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</si>
  <si>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</si>
  <si>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</si>
  <si>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</si>
  <si>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</si>
  <si>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</si>
  <si>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</si>
  <si>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</si>
  <si>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</si>
  <si>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</si>
  <si>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</si>
  <si>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</si>
  <si>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</si>
  <si>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</si>
  <si>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</si>
  <si>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</si>
  <si>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</si>
  <si>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</si>
  <si>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</si>
  <si>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</si>
  <si>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</si>
  <si>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</si>
  <si>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</si>
  <si>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</si>
  <si>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</si>
  <si>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</si>
  <si>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</si>
  <si>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</si>
  <si>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</si>
  <si>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</si>
  <si>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</si>
  <si>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</si>
  <si>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</si>
  <si>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</si>
  <si>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</si>
  <si>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</si>
  <si>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</si>
  <si>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</si>
  <si>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</si>
  <si>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</si>
  <si>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</si>
  <si>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</si>
  <si>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</si>
  <si>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</si>
  <si>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</si>
  <si>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</si>
  <si>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</si>
  <si>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</si>
  <si>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</si>
  <si>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</si>
  <si>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</si>
  <si>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</si>
  <si>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</si>
  <si>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</si>
  <si>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</si>
  <si>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</si>
  <si>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</si>
  <si>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</si>
  <si>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</si>
  <si>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</si>
  <si>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</si>
  <si>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</si>
  <si>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</si>
  <si>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</si>
  <si>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</si>
  <si>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</si>
  <si>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</si>
  <si>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</si>
  <si>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</si>
  <si>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</si>
  <si>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</si>
  <si>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</si>
  <si>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</si>
  <si>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</si>
  <si>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</si>
  <si>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</si>
  <si>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</si>
  <si>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</si>
  <si>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</si>
  <si>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</si>
  <si>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</si>
  <si>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</si>
  <si>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</si>
  <si>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</si>
  <si>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</si>
  <si>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</si>
  <si>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</si>
  <si>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</si>
  <si>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</si>
  <si>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</si>
  <si>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</si>
  <si>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</si>
  <si>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</si>
  <si>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</si>
  <si>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</si>
  <si>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</si>
  <si>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</si>
  <si>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</si>
  <si>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</si>
  <si>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</si>
  <si>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</si>
  <si>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</si>
  <si>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</si>
  <si>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</si>
  <si>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</si>
  <si>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</si>
  <si>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</si>
  <si>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</si>
  <si>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</si>
  <si>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</si>
  <si>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</si>
  <si>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</si>
  <si>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</si>
  <si>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</si>
  <si>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</si>
  <si>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</si>
  <si>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</si>
  <si>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</si>
  <si>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</si>
  <si>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</si>
  <si>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</si>
  <si>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</si>
  <si>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</si>
  <si>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</si>
  <si>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</si>
  <si>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</si>
  <si>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</si>
  <si>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</si>
  <si>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</si>
  <si>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</si>
  <si>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</si>
  <si>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</si>
  <si>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</si>
  <si>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</si>
  <si>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</si>
  <si>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</si>
  <si>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</si>
  <si>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</si>
  <si>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</si>
  <si>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</si>
  <si>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</si>
  <si>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</si>
  <si>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</si>
  <si>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</si>
  <si>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</si>
  <si>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</si>
  <si>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</si>
  <si>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</si>
  <si>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</si>
  <si>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</si>
  <si>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</si>
  <si>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</si>
  <si>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</si>
  <si>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</si>
  <si>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</si>
  <si>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</si>
  <si>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</si>
  <si>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</si>
  <si>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</si>
  <si>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</si>
  <si>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</si>
  <si>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</si>
  <si>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</si>
  <si>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</si>
  <si>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</si>
  <si>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</si>
  <si>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</si>
  <si>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</si>
  <si>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</si>
  <si>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</si>
  <si>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</si>
  <si>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</si>
  <si>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</si>
  <si>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</si>
  <si>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</si>
  <si>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</si>
  <si>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</si>
  <si>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</si>
  <si>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</si>
  <si>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</si>
  <si>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</si>
  <si>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</si>
  <si>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</si>
  <si>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</si>
  <si>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</si>
  <si>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</si>
  <si>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</si>
  <si>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</si>
  <si>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</si>
  <si>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</si>
  <si>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</si>
  <si>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</si>
  <si>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</si>
  <si>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</si>
  <si>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</si>
  <si>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</si>
  <si>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</si>
  <si>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</si>
  <si>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</si>
  <si>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</si>
  <si>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</si>
  <si>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</si>
  <si>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</si>
  <si>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</si>
  <si>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</si>
  <si>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</si>
  <si>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</si>
  <si>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</si>
  <si>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</si>
  <si>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</si>
  <si>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</si>
  <si>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</si>
  <si>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</si>
  <si>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</si>
  <si>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</si>
  <si>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</si>
  <si>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</si>
  <si>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</si>
  <si>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</si>
  <si>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</si>
  <si>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</si>
  <si>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</si>
  <si>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</si>
  <si>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</si>
  <si>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</si>
  <si>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</si>
  <si>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</si>
  <si>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</si>
  <si>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</si>
  <si>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</si>
  <si>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</si>
  <si>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</si>
  <si>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</si>
  <si>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</si>
  <si>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</si>
  <si>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</si>
  <si>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</si>
  <si>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</si>
  <si>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</si>
  <si>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</si>
  <si>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</si>
  <si>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</si>
  <si>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</si>
  <si>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</si>
  <si>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</si>
  <si>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</si>
  <si>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</si>
  <si>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</si>
  <si>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</si>
  <si>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</si>
  <si>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</si>
  <si>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</si>
  <si>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</si>
  <si>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</si>
  <si>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</si>
  <si>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</si>
  <si>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</si>
  <si>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</si>
  <si>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</si>
  <si>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</si>
  <si>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</si>
  <si>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</si>
  <si>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</si>
  <si>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</si>
  <si>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</si>
  <si>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</si>
  <si>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</si>
  <si>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</si>
  <si>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</si>
  <si>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</si>
  <si>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</si>
  <si>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</si>
  <si>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</si>
  <si>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</si>
  <si>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</si>
  <si>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</si>
  <si>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</si>
  <si>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</si>
  <si>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</si>
  <si>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</si>
  <si>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</si>
  <si>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</si>
  <si>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</si>
  <si>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</si>
  <si>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</si>
  <si>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</si>
  <si>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</si>
  <si>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</si>
  <si>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</si>
  <si>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</si>
  <si>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</si>
  <si>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</si>
  <si>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</si>
  <si>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</si>
  <si>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</si>
  <si>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</si>
  <si>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</si>
  <si>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</si>
  <si>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</si>
  <si>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</si>
  <si>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</si>
  <si>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</si>
  <si>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</si>
  <si>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</si>
  <si>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</si>
  <si>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</si>
  <si>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</si>
  <si>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</si>
  <si>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</si>
  <si>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</si>
  <si>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</si>
  <si>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</si>
  <si>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</si>
  <si>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</si>
  <si>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</si>
  <si>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</si>
  <si>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</si>
  <si>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</si>
  <si>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</si>
  <si>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</si>
  <si>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</si>
  <si>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</si>
  <si>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</si>
  <si>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</si>
  <si>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</si>
  <si>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</si>
  <si>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</si>
  <si>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</si>
  <si>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</si>
  <si>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</si>
  <si>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</si>
  <si>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</si>
  <si>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</si>
  <si>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</si>
  <si>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</si>
  <si>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</si>
  <si>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</si>
  <si>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</si>
  <si>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</si>
  <si>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</si>
  <si>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</si>
  <si>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</si>
  <si>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</si>
  <si>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</si>
  <si>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</si>
  <si>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</si>
  <si>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</si>
  <si>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</si>
  <si>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</si>
  <si>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</si>
  <si>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</si>
  <si>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</si>
  <si>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</si>
  <si>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</si>
  <si>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</si>
  <si>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</si>
  <si>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</si>
  <si>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</si>
  <si>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</si>
  <si>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</si>
  <si>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</si>
  <si>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</si>
  <si>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</si>
  <si>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</si>
  <si>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</si>
  <si>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</si>
  <si>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</si>
  <si>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</si>
  <si>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</si>
  <si>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</si>
  <si>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</si>
  <si>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</si>
  <si>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</si>
  <si>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</si>
  <si>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</si>
  <si>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</si>
  <si>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</si>
  <si>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</si>
  <si>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</si>
  <si>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</si>
  <si>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</si>
  <si>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</si>
  <si>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</si>
  <si>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</si>
  <si>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</si>
  <si>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</si>
  <si>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</si>
  <si>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</si>
  <si>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</si>
  <si>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</si>
  <si>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</si>
  <si>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</si>
  <si>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</si>
  <si>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</si>
  <si>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</si>
  <si>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</si>
  <si>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</si>
  <si>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</si>
  <si>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</si>
  <si>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</si>
  <si>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</si>
  <si>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</si>
  <si>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</si>
  <si>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</si>
  <si>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</si>
  <si>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</si>
  <si>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</si>
  <si>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</si>
  <si>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</si>
  <si>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</si>
  <si>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</si>
  <si>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</si>
  <si>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</si>
  <si>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</si>
  <si>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</si>
  <si>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</si>
  <si>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</si>
  <si>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</si>
  <si>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</si>
  <si>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</si>
  <si>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</si>
  <si>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</si>
  <si>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</si>
  <si>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</si>
  <si>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</si>
  <si>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</si>
  <si>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</si>
  <si>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</si>
  <si>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</si>
  <si>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</si>
  <si>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</si>
  <si>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</si>
  <si>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</si>
  <si>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</si>
  <si>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</si>
  <si>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</si>
  <si>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</si>
  <si>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</si>
  <si>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</si>
  <si>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</si>
  <si>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</si>
  <si>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</si>
  <si>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</si>
  <si>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</si>
  <si>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</si>
  <si>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</si>
  <si>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</si>
  <si>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</si>
  <si>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</si>
  <si>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</si>
  <si>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</si>
  <si>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</si>
  <si>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</si>
  <si>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</si>
  <si>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</si>
  <si>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</si>
  <si>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</si>
  <si>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</si>
  <si>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</si>
  <si>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</si>
  <si>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</si>
  <si>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</si>
  <si>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</si>
  <si>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</si>
  <si>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</si>
  <si>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</si>
  <si>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</si>
  <si>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</si>
  <si>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</si>
  <si>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</si>
  <si>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</si>
  <si>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</si>
  <si>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</si>
  <si>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</si>
  <si>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</si>
  <si>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</si>
  <si>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</si>
  <si>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</si>
  <si>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</si>
  <si>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</si>
  <si>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</si>
  <si>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</si>
  <si>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</si>
  <si>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</si>
  <si>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</si>
  <si>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</si>
  <si>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</si>
  <si>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</si>
  <si>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</si>
  <si>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</si>
  <si>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</si>
  <si>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</si>
  <si>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</si>
  <si>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</si>
  <si>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</si>
  <si>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</si>
  <si>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</si>
  <si>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</si>
  <si>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</si>
  <si>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</si>
  <si>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</si>
  <si>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</si>
  <si>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</si>
  <si>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</si>
  <si>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</si>
  <si>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</si>
  <si>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</si>
  <si>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</si>
  <si>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</si>
  <si>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</si>
  <si>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</si>
  <si>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</si>
  <si>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</si>
  <si>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</si>
  <si>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</si>
  <si>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</si>
  <si>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</si>
  <si>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</si>
  <si>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</si>
  <si>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</si>
  <si>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</si>
  <si>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</si>
  <si>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</si>
  <si>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</si>
  <si>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</si>
  <si>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</si>
  <si>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</si>
  <si>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</si>
  <si>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</si>
  <si>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</si>
  <si>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</si>
  <si>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</si>
  <si>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</si>
  <si>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</si>
  <si>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</si>
  <si>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</si>
  <si>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</si>
  <si>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</si>
  <si>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</si>
  <si>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</si>
  <si>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</si>
  <si>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</si>
  <si>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</si>
  <si>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</si>
  <si>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</si>
  <si>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</si>
  <si>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</si>
  <si>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</si>
  <si>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</si>
  <si>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</si>
  <si>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</si>
  <si>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</si>
  <si>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</si>
  <si>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</si>
  <si>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</si>
  <si>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</si>
  <si>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</si>
  <si>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</si>
  <si>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</si>
  <si>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</si>
  <si>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</si>
  <si>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</si>
  <si>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</si>
  <si>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</si>
  <si>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</si>
  <si>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</si>
  <si>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</si>
  <si>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</si>
  <si>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</si>
  <si>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</si>
  <si>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</si>
  <si>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</si>
  <si>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</si>
  <si>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</si>
  <si>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</si>
  <si>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</si>
  <si>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</si>
  <si>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</si>
  <si>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</si>
  <si>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</si>
  <si>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</si>
  <si>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</si>
  <si>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</si>
  <si>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</si>
  <si>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</si>
  <si>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</si>
  <si>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</si>
  <si>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</si>
  <si>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</si>
  <si>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</si>
  <si>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</si>
  <si>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</si>
  <si>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</si>
  <si>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</si>
  <si>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</si>
  <si>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</si>
  <si>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</si>
  <si>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</si>
  <si>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</si>
  <si>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</si>
  <si>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</si>
  <si>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</si>
  <si>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</si>
  <si>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</si>
  <si>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</si>
  <si>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</si>
  <si>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</si>
  <si>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</si>
  <si>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</si>
  <si>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</si>
  <si>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</si>
  <si>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</si>
  <si>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</si>
  <si>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</si>
  <si>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</si>
  <si>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</si>
  <si>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</si>
  <si>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</si>
  <si>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</si>
  <si>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</si>
  <si>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</si>
  <si>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</si>
  <si>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</si>
  <si>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</si>
  <si>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</si>
  <si>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</si>
  <si>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</si>
  <si>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</si>
  <si>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</si>
  <si>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</si>
  <si>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</si>
  <si>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</si>
  <si>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</si>
  <si>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</si>
  <si>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</si>
  <si>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</si>
  <si>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</si>
  <si>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</si>
  <si>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</si>
  <si>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</si>
  <si>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</si>
  <si>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</si>
  <si>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</si>
  <si>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</si>
  <si>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</si>
  <si>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</si>
  <si>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</si>
  <si>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</si>
  <si>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</si>
  <si>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</si>
  <si>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</si>
  <si>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</si>
  <si>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</si>
  <si>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</si>
  <si>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</si>
  <si>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</si>
  <si>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</si>
  <si>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</si>
  <si>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</si>
  <si>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</si>
  <si>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</si>
  <si>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</si>
  <si>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</si>
  <si>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</si>
  <si>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</si>
  <si>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</si>
  <si>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</si>
  <si>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</si>
  <si>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</si>
  <si>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</si>
  <si>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</si>
  <si>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</si>
  <si>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</si>
  <si>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</si>
  <si>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</si>
  <si>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</si>
  <si>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</si>
  <si>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</si>
  <si>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</si>
  <si>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</si>
  <si>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</si>
  <si>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</si>
  <si>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</si>
  <si>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</si>
  <si>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</si>
  <si>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</si>
  <si>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</si>
  <si>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</si>
  <si>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</si>
  <si>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</si>
  <si>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</si>
  <si>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</si>
  <si>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</si>
  <si>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</si>
  <si>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</si>
  <si>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</si>
  <si>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</si>
  <si>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</si>
  <si>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</si>
  <si>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</si>
  <si>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</si>
  <si>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</si>
  <si>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</si>
  <si>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</si>
  <si>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</si>
  <si>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</si>
  <si>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</si>
  <si>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</si>
  <si>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</si>
  <si>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</si>
  <si>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</si>
  <si>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</si>
  <si>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</si>
  <si>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</si>
  <si>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</si>
  <si>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</si>
  <si>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</si>
  <si>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</si>
  <si>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</si>
  <si>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</si>
  <si>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</si>
  <si>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</si>
  <si>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</si>
  <si>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</si>
  <si>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</si>
  <si>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</si>
  <si>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</si>
  <si>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</si>
  <si>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</si>
  <si>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</si>
  <si>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</si>
  <si>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</si>
  <si>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</si>
  <si>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</si>
  <si>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</si>
  <si>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</si>
  <si>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</si>
  <si>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</si>
  <si>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</si>
  <si>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</si>
  <si>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</si>
  <si>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</si>
  <si>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</si>
  <si>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</si>
  <si>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</si>
  <si>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</si>
  <si>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</si>
  <si>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</si>
  <si>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</si>
  <si>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</si>
  <si>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</si>
  <si>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</si>
  <si>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</si>
  <si>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</si>
  <si>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</si>
  <si>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</si>
  <si>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</si>
  <si>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</si>
  <si>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</si>
  <si>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</si>
  <si>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</si>
  <si>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</si>
  <si>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</si>
  <si>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</si>
  <si>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</si>
  <si>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</si>
  <si>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</si>
  <si>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</si>
  <si>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</si>
  <si>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</si>
  <si>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</si>
  <si>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</si>
  <si>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</si>
  <si>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</si>
  <si>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</si>
  <si>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</si>
  <si>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</si>
  <si>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</si>
  <si>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</si>
  <si>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</si>
  <si>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</si>
  <si>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</si>
  <si>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</si>
  <si>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</si>
  <si>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</si>
  <si>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</si>
  <si>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</si>
  <si>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</si>
  <si>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</si>
  <si>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</si>
  <si>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</si>
  <si>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</si>
  <si>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</si>
  <si>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</si>
  <si>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</si>
  <si>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</si>
  <si>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</si>
  <si>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</si>
  <si>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</si>
  <si>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</si>
  <si>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</si>
  <si>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</si>
  <si>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</si>
  <si>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</si>
  <si>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</si>
  <si>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</si>
  <si>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</si>
  <si>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</si>
  <si>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</si>
  <si>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</si>
  <si>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</si>
  <si>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</si>
  <si>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</si>
  <si>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</si>
  <si>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</si>
  <si>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</si>
  <si>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</si>
  <si>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</si>
  <si>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</si>
  <si>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</si>
  <si>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</si>
  <si>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</si>
  <si>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</si>
  <si>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</si>
  <si>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</si>
  <si>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</si>
  <si>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</si>
  <si>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</si>
  <si>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</si>
  <si>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</si>
  <si>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</si>
  <si>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</si>
  <si>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</si>
  <si>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</si>
  <si>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</si>
  <si>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</si>
  <si>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</si>
  <si>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</si>
  <si>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</si>
  <si>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</si>
  <si>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</si>
  <si>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</si>
  <si>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</si>
  <si>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</si>
  <si>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</si>
  <si>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</si>
  <si>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</si>
  <si>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</si>
  <si>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</si>
  <si>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</si>
  <si>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</si>
  <si>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</si>
  <si>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</si>
  <si>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</si>
  <si>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</si>
  <si>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</si>
  <si>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</si>
  <si>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</si>
  <si>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</si>
  <si>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</si>
  <si>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</si>
  <si>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</si>
  <si>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</si>
  <si>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</si>
  <si>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</si>
  <si>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</si>
  <si>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</si>
  <si>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</si>
  <si>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</si>
  <si>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</si>
  <si>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</si>
  <si>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</si>
  <si>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</si>
  <si>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</si>
  <si>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</si>
  <si>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</si>
  <si>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</si>
  <si>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</si>
  <si>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</si>
  <si>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</si>
  <si>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</si>
  <si>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</si>
  <si>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</si>
  <si>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</si>
  <si>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</si>
  <si>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</si>
  <si>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</si>
  <si>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</si>
  <si>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</si>
  <si>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</si>
  <si>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</si>
  <si>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</si>
  <si>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</si>
  <si>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</si>
  <si>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</si>
  <si>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</si>
  <si>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</si>
  <si>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</si>
  <si>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</si>
  <si>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</si>
  <si>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</si>
  <si>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</si>
  <si>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</si>
  <si>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</si>
  <si>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</si>
  <si>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</si>
  <si>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</si>
  <si>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</si>
  <si>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</si>
  <si>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</si>
  <si>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</si>
  <si>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</si>
  <si>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</si>
  <si>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</si>
  <si>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</si>
  <si>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</si>
  <si>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</si>
  <si>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</si>
  <si>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</si>
  <si>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</si>
  <si>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</si>
  <si>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</si>
  <si>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</si>
  <si>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</si>
  <si>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</si>
  <si>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</si>
  <si>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</si>
  <si>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</si>
  <si>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</si>
  <si>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</si>
  <si>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</si>
  <si>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</si>
  <si>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</si>
  <si>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</si>
  <si>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</si>
  <si>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</si>
  <si>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</si>
  <si>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</si>
  <si>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</si>
  <si>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</si>
  <si>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</si>
  <si>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</si>
  <si>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</si>
  <si>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</si>
  <si>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</si>
  <si>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</si>
  <si>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</si>
  <si>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</si>
  <si>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</si>
  <si>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</si>
  <si>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</si>
  <si>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</si>
  <si>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</si>
  <si>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</si>
  <si>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</si>
  <si>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</si>
  <si>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</si>
  <si>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</si>
  <si>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</si>
  <si>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</si>
  <si>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</si>
  <si>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</si>
  <si>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</si>
  <si>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</si>
  <si>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</si>
  <si>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</si>
  <si>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</si>
  <si>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</si>
  <si>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</si>
  <si>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</si>
  <si>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</si>
  <si>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</si>
  <si>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</si>
  <si>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</si>
  <si>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</si>
  <si>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</si>
  <si>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</si>
  <si>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</si>
  <si>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</si>
  <si>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</si>
  <si>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</si>
  <si>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</si>
  <si>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</si>
  <si>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</si>
  <si>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</si>
  <si>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</si>
  <si>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</si>
  <si>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</si>
  <si>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</si>
  <si>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</si>
  <si>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</si>
  <si>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</si>
  <si>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</si>
  <si>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</si>
  <si>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</si>
  <si>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</si>
  <si>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</si>
  <si>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</si>
  <si>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</si>
  <si>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</si>
  <si>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</si>
  <si>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</si>
  <si>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</si>
  <si>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</si>
  <si>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</si>
  <si>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</si>
  <si>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</si>
  <si>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</si>
  <si>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</si>
  <si>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</si>
  <si>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</si>
  <si>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</si>
  <si>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</si>
  <si>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</si>
  <si>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</si>
  <si>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</si>
  <si>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</si>
  <si>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</si>
  <si>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</si>
  <si>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</si>
  <si>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</si>
  <si>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</si>
  <si>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</si>
  <si>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</si>
  <si>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</si>
  <si>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</si>
  <si>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</si>
  <si>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</si>
  <si>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</si>
  <si>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</si>
  <si>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</si>
  <si>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</si>
  <si>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</si>
  <si>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</si>
  <si>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</si>
  <si>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</si>
  <si>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</si>
  <si>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</si>
  <si>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</si>
  <si>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</si>
  <si>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</si>
  <si>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</si>
  <si>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</si>
  <si>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</si>
  <si>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</si>
  <si>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</si>
  <si>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</si>
  <si>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</si>
  <si>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</si>
  <si>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</si>
  <si>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</si>
  <si>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</si>
  <si>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</si>
  <si>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</si>
  <si>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</si>
  <si>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</si>
  <si>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</si>
  <si>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</si>
  <si>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</si>
  <si>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</si>
  <si>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</si>
  <si>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</si>
  <si>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</si>
  <si>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</si>
  <si>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</si>
  <si>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</si>
  <si>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</si>
  <si>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</si>
  <si>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</si>
  <si>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</si>
  <si>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</si>
  <si>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</si>
  <si>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</si>
  <si>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</si>
  <si>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</si>
  <si>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</si>
  <si>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</si>
  <si>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</si>
  <si>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</si>
  <si>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</si>
  <si>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</si>
  <si>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</si>
  <si>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</si>
  <si>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</si>
  <si>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</si>
  <si>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</si>
  <si>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</si>
  <si>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</si>
  <si>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</si>
  <si>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</si>
  <si>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</si>
  <si>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</si>
  <si>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</si>
  <si>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</si>
  <si>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</si>
  <si>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</si>
  <si>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</si>
  <si>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</si>
  <si>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</si>
  <si>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</si>
  <si>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</si>
  <si>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</si>
  <si>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</si>
  <si>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</si>
  <si>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</si>
  <si>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</si>
  <si>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</si>
  <si>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</si>
  <si>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</si>
  <si>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</si>
  <si>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</si>
  <si>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</si>
  <si>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</si>
  <si>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</si>
  <si>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</si>
  <si>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</si>
  <si>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</si>
  <si>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</si>
  <si>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</si>
  <si>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</si>
  <si>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</si>
  <si>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</si>
  <si>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</si>
  <si>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</si>
  <si>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</si>
  <si>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</si>
  <si>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</si>
  <si>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</si>
  <si>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</si>
  <si>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</si>
  <si>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</si>
  <si>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</si>
  <si>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</si>
  <si>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</si>
  <si>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</si>
  <si>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</si>
  <si>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</si>
  <si>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</si>
  <si>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</si>
  <si>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</si>
  <si>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</si>
  <si>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</si>
  <si>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</si>
  <si>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</si>
  <si>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</si>
  <si>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</si>
  <si>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</si>
  <si>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</si>
  <si>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</si>
  <si>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</si>
  <si>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</si>
  <si>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</si>
  <si>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</si>
  <si>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</si>
  <si>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</si>
  <si>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</si>
  <si>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</si>
  <si>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</si>
  <si>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</si>
  <si>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</si>
  <si>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</si>
  <si>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</si>
  <si>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</si>
  <si>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</si>
  <si>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</si>
  <si>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</si>
  <si>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</si>
  <si>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</si>
  <si>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</si>
  <si>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</si>
  <si>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</si>
  <si>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</si>
  <si>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</si>
  <si>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</si>
  <si>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</si>
  <si>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</si>
  <si>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</si>
  <si>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</si>
  <si>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</si>
  <si>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</si>
  <si>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</si>
  <si>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</si>
  <si>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</si>
  <si>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</si>
  <si>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</si>
  <si>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</si>
  <si>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</si>
  <si>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</si>
  <si>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</si>
  <si>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</si>
  <si>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</si>
  <si>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</si>
  <si>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</si>
  <si>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</si>
  <si>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</si>
  <si>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</si>
  <si>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</si>
  <si>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</si>
  <si>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</si>
  <si>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</si>
  <si>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</si>
  <si>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</si>
  <si>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</si>
  <si>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</si>
  <si>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</si>
  <si>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</si>
  <si>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</si>
  <si>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</si>
  <si>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</si>
  <si>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</si>
  <si>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</si>
  <si>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</si>
  <si>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</si>
  <si>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</si>
  <si>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</si>
  <si>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</si>
  <si>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</si>
  <si>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</si>
  <si>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</si>
  <si>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</si>
  <si>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</si>
  <si>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</si>
  <si>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</si>
  <si>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</si>
  <si>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</si>
  <si>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</si>
  <si>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</si>
  <si>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</si>
  <si>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</si>
  <si>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</si>
  <si>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</si>
  <si>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</si>
  <si>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</si>
  <si>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</si>
  <si>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</si>
  <si>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</si>
  <si>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</si>
  <si>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</si>
  <si>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</si>
  <si>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</si>
  <si>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</si>
  <si>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</si>
  <si>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</si>
  <si>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</si>
  <si>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</si>
  <si>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</si>
  <si>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</si>
  <si>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</si>
  <si>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</si>
  <si>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</si>
  <si>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</si>
  <si>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</si>
  <si>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</si>
  <si>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</si>
  <si>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</si>
  <si>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</si>
  <si>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</si>
  <si>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</si>
  <si>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</si>
  <si>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</si>
  <si>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</si>
  <si>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</si>
  <si>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</si>
  <si>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</si>
  <si>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</si>
  <si>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</si>
  <si>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</si>
  <si>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</si>
  <si>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</si>
  <si>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</si>
  <si>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</si>
  <si>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</si>
  <si>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</si>
  <si>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</si>
  <si>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</si>
  <si>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</si>
  <si>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</si>
  <si>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</si>
  <si>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</si>
  <si>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</si>
  <si>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</si>
  <si>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</si>
  <si>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</si>
  <si>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</si>
  <si>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</si>
  <si>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</si>
  <si>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</si>
  <si>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</si>
  <si>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</si>
  <si>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</si>
  <si>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</si>
  <si>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</si>
  <si>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</si>
  <si>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</si>
  <si>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</si>
  <si>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</si>
  <si>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</si>
  <si>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</si>
  <si>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</si>
  <si>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</si>
  <si>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</si>
  <si>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</si>
  <si>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</si>
  <si>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</si>
  <si>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</si>
  <si>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</si>
  <si>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</si>
  <si>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</si>
  <si>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</si>
  <si>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</si>
  <si>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</si>
  <si>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</si>
  <si>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</si>
  <si>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</si>
  <si>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</si>
  <si>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</si>
  <si>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</si>
  <si>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</si>
  <si>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</si>
  <si>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</si>
  <si>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</si>
  <si>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</si>
  <si>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</si>
  <si>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</si>
  <si>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</si>
  <si>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</si>
  <si>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</si>
  <si>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</si>
  <si>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</si>
  <si>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</si>
  <si>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</si>
  <si>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</si>
  <si>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</si>
  <si>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</si>
  <si>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</si>
  <si>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</si>
  <si>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</si>
  <si>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</si>
  <si>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</si>
  <si>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</si>
  <si>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</si>
  <si>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</si>
  <si>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</si>
  <si>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</si>
  <si>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</si>
  <si>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</si>
  <si>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</si>
  <si>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</si>
  <si>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</si>
  <si>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</si>
  <si>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</si>
  <si>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</si>
  <si>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</si>
  <si>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</si>
  <si>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</si>
  <si>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</si>
  <si>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</si>
  <si>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</si>
  <si>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</si>
  <si>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</si>
  <si>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</si>
  <si>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</si>
  <si>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</si>
  <si>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</si>
  <si>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</si>
  <si>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</si>
  <si>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</si>
  <si>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</si>
  <si>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</si>
  <si>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</si>
  <si>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</si>
  <si>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</si>
  <si>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</si>
  <si>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</si>
  <si>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</si>
  <si>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</si>
  <si>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</si>
  <si>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</si>
  <si>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</si>
  <si>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</si>
  <si>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</si>
  <si>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</si>
  <si>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</si>
  <si>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</si>
  <si>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</si>
  <si>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</si>
  <si>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</si>
  <si>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</si>
  <si>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</si>
  <si>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</si>
  <si>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</si>
  <si>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</si>
  <si>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</si>
  <si>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</si>
  <si>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</si>
  <si>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</si>
  <si>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</si>
  <si>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</si>
  <si>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</si>
  <si>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</si>
  <si>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</si>
  <si>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</si>
  <si>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</si>
  <si>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</si>
  <si>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</si>
  <si>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</si>
  <si>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</si>
  <si>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</si>
  <si>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</si>
  <si>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</si>
  <si>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</si>
  <si>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</si>
  <si>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</si>
  <si>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</si>
  <si>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</si>
  <si>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</si>
  <si>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</si>
  <si>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</si>
  <si>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</si>
  <si>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</si>
  <si>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</si>
  <si>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</si>
  <si>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</si>
  <si>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</si>
  <si>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</si>
  <si>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</si>
  <si>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</si>
  <si>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</si>
  <si>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</si>
  <si>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</si>
  <si>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</si>
  <si>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</si>
  <si>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</si>
  <si>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</si>
  <si>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</si>
  <si>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</si>
  <si>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</si>
  <si>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</si>
  <si>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</si>
  <si>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</si>
  <si>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</si>
  <si>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</si>
  <si>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</si>
  <si>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</si>
  <si>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</si>
  <si>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</si>
  <si>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</si>
  <si>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</si>
  <si>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</si>
  <si>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</si>
  <si>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</si>
  <si>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</si>
  <si>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</si>
  <si>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</si>
  <si>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</si>
  <si>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</si>
  <si>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</si>
  <si>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</si>
  <si>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</si>
  <si>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</si>
  <si>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</si>
  <si>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</si>
  <si>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</si>
  <si>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</si>
  <si>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</si>
  <si>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</si>
  <si>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</si>
  <si>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</si>
  <si>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</si>
  <si>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</si>
  <si>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</si>
  <si>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</si>
  <si>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</si>
  <si>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</si>
  <si>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</si>
  <si>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</si>
  <si>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</si>
  <si>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</si>
  <si>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</si>
  <si>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</si>
  <si>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</si>
  <si>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</si>
  <si>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</si>
  <si>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</si>
  <si>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</si>
  <si>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</si>
  <si>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</si>
  <si>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</si>
  <si>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</si>
  <si>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</si>
  <si>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</si>
  <si>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</si>
  <si>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</si>
  <si>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</si>
  <si>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</si>
  <si>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</si>
  <si>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</si>
  <si>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</si>
  <si>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</si>
  <si>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</si>
  <si>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</si>
  <si>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</si>
  <si>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</si>
  <si>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</si>
  <si>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</si>
  <si>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</si>
  <si>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</si>
  <si>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</si>
  <si>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</si>
  <si>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</si>
  <si>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</si>
  <si>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</si>
  <si>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</si>
  <si>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</si>
  <si>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</si>
  <si>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</si>
  <si>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</si>
  <si>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</si>
  <si>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</si>
  <si>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</si>
  <si>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</si>
  <si>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</si>
  <si>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</si>
  <si>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</si>
  <si>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</si>
  <si>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</si>
  <si>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</si>
  <si>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</si>
  <si>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</si>
  <si>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</si>
  <si>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</si>
  <si>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</si>
  <si>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</si>
  <si>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</si>
  <si>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</si>
  <si>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</si>
  <si>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</si>
  <si>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</si>
  <si>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</si>
  <si>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</si>
  <si>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</si>
  <si>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</si>
  <si>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</si>
  <si>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</si>
  <si>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</si>
  <si>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</si>
  <si>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</si>
  <si>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</si>
  <si>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</si>
  <si>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</si>
  <si>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</si>
  <si>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</si>
  <si>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</si>
  <si>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</si>
  <si>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</si>
  <si>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</si>
  <si>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</si>
  <si>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</si>
  <si>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</si>
  <si>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</si>
  <si>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</si>
  <si>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</si>
  <si>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</si>
  <si>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</si>
  <si>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</si>
  <si>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</si>
  <si>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</si>
  <si>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</si>
  <si>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</si>
  <si>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</si>
  <si>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</si>
  <si>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</si>
  <si>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</si>
  <si>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</si>
  <si>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</si>
  <si>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</si>
  <si>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</si>
  <si>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</si>
  <si>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</si>
  <si>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</si>
  <si>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</si>
  <si>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</si>
  <si>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</si>
  <si>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</si>
  <si>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</si>
  <si>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</si>
  <si>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</si>
  <si>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</si>
  <si>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</si>
  <si>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</si>
  <si>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</si>
  <si>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</si>
  <si>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</si>
  <si>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</si>
  <si>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</si>
  <si>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</si>
  <si>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</si>
  <si>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</si>
  <si>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</si>
  <si>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</si>
  <si>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</si>
  <si>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</si>
  <si>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</si>
  <si>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</si>
  <si>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</si>
  <si>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</si>
  <si>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</si>
  <si>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</si>
  <si>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</si>
  <si>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</si>
  <si>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</si>
  <si>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</si>
  <si>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</si>
  <si>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</si>
  <si>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</si>
  <si>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</si>
  <si>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</si>
  <si>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</si>
  <si>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</si>
  <si>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</si>
  <si>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</si>
  <si>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</si>
  <si>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</si>
  <si>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</si>
  <si>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</si>
  <si>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</si>
  <si>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</si>
  <si>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</si>
  <si>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</si>
  <si>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</si>
  <si>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</si>
  <si>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</si>
  <si>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</si>
  <si>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</si>
  <si>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</si>
  <si>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</si>
  <si>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</si>
  <si>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</si>
  <si>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</si>
  <si>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</si>
  <si>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</si>
  <si>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</si>
  <si>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</si>
  <si>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</si>
  <si>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</si>
  <si>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</si>
  <si>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</si>
  <si>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</si>
  <si>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</si>
  <si>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</si>
  <si>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</si>
  <si>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</si>
  <si>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</si>
  <si>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</si>
  <si>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</si>
  <si>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</si>
  <si>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</si>
  <si>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</si>
  <si>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</si>
  <si>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</si>
  <si>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</si>
  <si>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</si>
  <si>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</si>
  <si>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</si>
  <si>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</si>
  <si>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</si>
  <si>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</si>
  <si>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</si>
  <si>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</si>
  <si>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</si>
  <si>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</si>
  <si>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</si>
  <si>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</si>
  <si>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</si>
  <si>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</si>
  <si>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</si>
  <si>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</si>
  <si>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</si>
  <si>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</si>
  <si>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</si>
  <si>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</si>
  <si>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</si>
  <si>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</si>
  <si>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</si>
  <si>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</si>
  <si>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</si>
  <si>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</si>
  <si>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</si>
  <si>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</si>
  <si>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</si>
  <si>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</si>
  <si>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</si>
  <si>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</si>
  <si>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</si>
  <si>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</si>
  <si>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</si>
  <si>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</si>
  <si>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</si>
  <si>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</si>
  <si>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</si>
  <si>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</si>
  <si>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</si>
  <si>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</si>
  <si>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</si>
  <si>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</si>
  <si>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</si>
  <si>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</si>
  <si>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</si>
  <si>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</si>
  <si>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</si>
  <si>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</si>
  <si>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</si>
  <si>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</si>
  <si>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</si>
  <si>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</si>
  <si>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</si>
  <si>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</si>
  <si>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</si>
  <si>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</si>
  <si>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</si>
  <si>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</si>
  <si>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</si>
  <si>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</si>
  <si>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</si>
  <si>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</si>
  <si>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</si>
  <si>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</si>
  <si>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</si>
  <si>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</si>
  <si>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</si>
  <si>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</si>
  <si>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</si>
  <si>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</si>
  <si>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</si>
  <si>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</si>
  <si>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</si>
  <si>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</si>
  <si>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</si>
  <si>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</si>
  <si>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</si>
  <si>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</si>
  <si>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</si>
  <si>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</si>
  <si>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</si>
  <si>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</si>
  <si>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</si>
  <si>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</si>
  <si>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</si>
  <si>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</si>
  <si>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</si>
  <si>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</si>
  <si>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</si>
  <si>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</si>
  <si>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</si>
  <si>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</si>
  <si>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</si>
  <si>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</si>
  <si>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</si>
  <si>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</si>
  <si>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</si>
  <si>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</si>
  <si>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</si>
  <si>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</si>
  <si>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</si>
  <si>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</si>
  <si>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</si>
  <si>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</si>
  <si>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</si>
  <si>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</si>
  <si>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</si>
  <si>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</si>
  <si>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</si>
  <si>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</si>
  <si>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</si>
  <si>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</si>
  <si>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</si>
  <si>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</si>
  <si>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</si>
  <si>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</si>
  <si>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</si>
  <si>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</si>
  <si>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</si>
  <si>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</si>
  <si>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</si>
  <si>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</si>
  <si>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</si>
  <si>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</si>
  <si>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</si>
  <si>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</si>
  <si>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</si>
  <si>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</si>
  <si>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</si>
  <si>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</si>
  <si>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</si>
  <si>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</si>
  <si>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</si>
  <si>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</si>
  <si>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</si>
  <si>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</si>
  <si>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</si>
  <si>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</si>
  <si>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</si>
  <si>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</si>
  <si>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</si>
  <si>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</si>
  <si>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</si>
  <si>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</si>
  <si>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</si>
  <si>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</si>
  <si>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</si>
  <si>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</si>
  <si>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</si>
  <si>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</si>
  <si>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</si>
  <si>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</si>
  <si>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</si>
  <si>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</si>
  <si>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</si>
  <si>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</si>
  <si>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</si>
  <si>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</si>
  <si>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</si>
  <si>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</si>
  <si>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</si>
  <si>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</si>
  <si>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</si>
  <si>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</si>
  <si>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</si>
  <si>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</si>
  <si>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</si>
  <si>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</si>
  <si>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</si>
  <si>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</si>
  <si>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</si>
  <si>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</si>
  <si>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</si>
  <si>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</si>
  <si>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</si>
  <si>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</si>
  <si>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</si>
  <si>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</si>
  <si>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</si>
  <si>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</si>
  <si>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</si>
  <si>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</si>
  <si>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</si>
  <si>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</si>
  <si>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</si>
  <si>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</si>
  <si>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</si>
  <si>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</si>
  <si>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</si>
  <si>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</si>
  <si>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</si>
  <si>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</si>
  <si>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</si>
  <si>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</si>
  <si>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</si>
  <si>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</si>
  <si>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</si>
  <si>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</si>
  <si>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</si>
  <si>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</si>
  <si>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</si>
  <si>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</si>
  <si>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</si>
  <si>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</si>
  <si>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</si>
  <si>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</si>
  <si>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</si>
  <si>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</si>
  <si>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</si>
  <si>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</si>
  <si>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</si>
  <si>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</si>
  <si>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</si>
  <si>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</si>
  <si>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</si>
  <si>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</si>
  <si>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</si>
  <si>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</si>
  <si>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</si>
  <si>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</si>
  <si>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</si>
  <si>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</si>
  <si>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</si>
  <si>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</si>
  <si>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</si>
  <si>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</si>
  <si>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</si>
  <si>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</si>
  <si>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</si>
  <si>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</si>
  <si>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</si>
  <si>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</si>
  <si>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</si>
  <si>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</si>
  <si>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</si>
  <si>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</si>
  <si>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</si>
  <si>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</si>
  <si>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</si>
  <si>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</si>
  <si>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</si>
  <si>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</si>
  <si>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</si>
  <si>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</si>
  <si>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</si>
  <si>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</si>
  <si>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</si>
  <si>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</si>
  <si>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</si>
  <si>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</si>
  <si>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</si>
  <si>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</si>
  <si>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</si>
  <si>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</si>
  <si>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</si>
  <si>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</si>
  <si>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</si>
  <si>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</si>
  <si>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</si>
  <si>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</si>
  <si>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</si>
  <si>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</si>
  <si>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</si>
  <si>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</si>
  <si>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</si>
  <si>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</si>
  <si>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</si>
  <si>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</si>
  <si>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</si>
  <si>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</si>
  <si>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</si>
  <si>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</si>
  <si>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</si>
  <si>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</si>
  <si>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</si>
  <si>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</si>
  <si>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</si>
  <si>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</si>
  <si>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</si>
  <si>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</si>
  <si>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</si>
  <si>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</si>
  <si>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</si>
  <si>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</si>
  <si>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</si>
  <si>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</si>
  <si>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</si>
  <si>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</si>
  <si>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</si>
  <si>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</si>
  <si>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</si>
  <si>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</si>
  <si>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</si>
  <si>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</si>
  <si>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</si>
  <si>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</si>
  <si>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</si>
  <si>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</si>
  <si>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</si>
  <si>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</si>
  <si>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</si>
  <si>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</si>
  <si>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</si>
  <si>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</si>
  <si>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</si>
  <si>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</si>
  <si>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</si>
  <si>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</si>
  <si>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</si>
  <si>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</si>
  <si>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</si>
  <si>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</si>
  <si>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</si>
  <si>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</si>
  <si>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</si>
  <si>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</si>
  <si>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</si>
  <si>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</si>
  <si>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</si>
  <si>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</si>
  <si>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</si>
  <si>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</si>
  <si>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</si>
  <si>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</si>
  <si>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</si>
  <si>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</si>
  <si>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</si>
  <si>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</si>
  <si>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</si>
  <si>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</si>
  <si>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</si>
  <si>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</si>
  <si>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</si>
  <si>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</si>
  <si>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</si>
  <si>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</si>
  <si>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</si>
  <si>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</si>
  <si>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</si>
  <si>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</si>
  <si>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</si>
  <si>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</si>
  <si>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</si>
  <si>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</si>
  <si>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</si>
  <si>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</si>
  <si>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</si>
  <si>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</si>
  <si>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</si>
  <si>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</si>
  <si>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</si>
  <si>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</si>
  <si>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</si>
  <si>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</si>
  <si>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</si>
  <si>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</si>
  <si>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</si>
  <si>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</si>
  <si>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</si>
  <si>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</si>
  <si>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</si>
  <si>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</si>
  <si>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</si>
  <si>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</si>
  <si>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</si>
  <si>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</si>
  <si>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</si>
  <si>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</si>
  <si>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</si>
  <si>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</si>
  <si>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</si>
  <si>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</si>
  <si>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</si>
  <si>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</si>
  <si>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</si>
  <si>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</si>
  <si>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</si>
  <si>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</si>
  <si>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</si>
  <si>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</si>
  <si>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</si>
  <si>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</si>
  <si>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</si>
  <si>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</si>
  <si>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</si>
  <si>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</si>
  <si>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</si>
  <si>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</si>
  <si>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</si>
  <si>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</si>
  <si>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</si>
  <si>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</si>
  <si>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</si>
  <si>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</si>
  <si>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</si>
  <si>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</si>
  <si>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</si>
  <si>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</si>
  <si>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</si>
  <si>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</si>
  <si>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</si>
  <si>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</si>
  <si>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</si>
  <si>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</si>
  <si>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</si>
  <si>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</si>
  <si>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</si>
  <si>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</si>
  <si>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</si>
  <si>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</si>
  <si>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</si>
  <si>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</si>
  <si>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</si>
  <si>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</si>
  <si>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</si>
  <si>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</si>
  <si>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</si>
  <si>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</si>
  <si>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</si>
  <si>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</si>
  <si>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</si>
  <si>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</si>
  <si>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</si>
  <si>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</si>
  <si>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</si>
  <si>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</si>
  <si>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</si>
  <si>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</si>
  <si>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</si>
  <si>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</si>
  <si>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</si>
  <si>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</si>
  <si>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</si>
  <si>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</si>
  <si>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</si>
  <si>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</si>
  <si>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</si>
  <si>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</si>
  <si>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</si>
  <si>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</si>
  <si>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</si>
  <si>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</si>
  <si>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</si>
  <si>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</si>
  <si>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</si>
  <si>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</si>
  <si>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</si>
  <si>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</si>
  <si>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</si>
  <si>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</si>
  <si>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</si>
  <si>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</si>
  <si>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</si>
  <si>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</si>
  <si>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</si>
  <si>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</si>
  <si>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</si>
  <si>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</si>
  <si>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</si>
  <si>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</si>
  <si>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</si>
  <si>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</si>
  <si>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</si>
  <si>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</si>
  <si>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</si>
  <si>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</si>
  <si>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</si>
  <si>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</si>
  <si>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</si>
  <si>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</si>
  <si>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</si>
  <si>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</si>
  <si>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</si>
  <si>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</si>
  <si>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</si>
  <si>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</si>
  <si>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</si>
  <si>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</si>
  <si>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</si>
  <si>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</si>
  <si>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</si>
  <si>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</si>
  <si>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</si>
  <si>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</si>
  <si>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</si>
  <si>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</si>
  <si>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</si>
  <si>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</si>
  <si>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</si>
  <si>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</si>
  <si>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</si>
  <si>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</si>
  <si>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</si>
  <si>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</si>
  <si>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</si>
  <si>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</si>
  <si>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</si>
  <si>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</si>
  <si>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</si>
  <si>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</si>
  <si>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</si>
  <si>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</si>
  <si>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</si>
  <si>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</si>
  <si>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</si>
  <si>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</si>
  <si>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</si>
  <si>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</si>
  <si>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</si>
  <si>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</si>
  <si>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</si>
  <si>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</si>
  <si>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</si>
  <si>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</si>
  <si>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</si>
  <si>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</si>
  <si>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</si>
  <si>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</si>
  <si>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</si>
  <si>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</si>
  <si>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</si>
  <si>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</si>
  <si>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</si>
  <si>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</si>
  <si>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</si>
  <si>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</si>
  <si>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</si>
  <si>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</si>
  <si>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</si>
  <si>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</si>
  <si>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</si>
  <si>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</si>
  <si>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</si>
  <si>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</si>
  <si>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</si>
  <si>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</si>
  <si>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</si>
  <si>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</si>
  <si>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</si>
  <si>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</si>
  <si>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</si>
  <si>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</si>
  <si>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</si>
  <si>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</si>
  <si>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</si>
  <si>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</si>
  <si>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</si>
  <si>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</si>
  <si>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</si>
  <si>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</si>
  <si>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</si>
  <si>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</si>
  <si>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</si>
  <si>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</si>
  <si>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</si>
  <si>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</si>
  <si>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</si>
  <si>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</si>
  <si>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</si>
  <si>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</si>
  <si>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</si>
  <si>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</si>
  <si>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</si>
  <si>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</si>
  <si>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</si>
  <si>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</si>
  <si>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</si>
  <si>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</si>
  <si>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</si>
  <si>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</si>
  <si>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</si>
  <si>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</si>
  <si>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</si>
  <si>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</si>
  <si>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</si>
  <si>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</si>
  <si>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</si>
  <si>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</si>
  <si>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</si>
  <si>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</si>
  <si>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</si>
  <si>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</si>
  <si>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</si>
  <si>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</si>
  <si>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</si>
  <si>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</si>
  <si>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</si>
  <si>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</si>
  <si>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</si>
  <si>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</si>
  <si>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</si>
  <si>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</si>
  <si>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</si>
  <si>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</si>
  <si>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</si>
  <si>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</si>
  <si>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</si>
  <si>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</si>
  <si>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</si>
  <si>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</si>
  <si>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</si>
  <si>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</si>
  <si>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</si>
  <si>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</si>
  <si>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</si>
  <si>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</si>
  <si>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</si>
  <si>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</si>
  <si>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</si>
  <si>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</si>
  <si>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</si>
  <si>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</si>
  <si>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</si>
  <si>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</si>
  <si>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</si>
  <si>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</si>
  <si>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</si>
  <si>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</si>
  <si>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</si>
  <si>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</si>
  <si>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</si>
  <si>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</si>
  <si>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</si>
  <si>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</si>
  <si>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</si>
  <si>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</si>
  <si>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</si>
  <si>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</si>
  <si>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</si>
  <si>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</si>
  <si>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</si>
  <si>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</si>
  <si>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</si>
  <si>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</si>
  <si>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</si>
  <si>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</si>
  <si>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</si>
  <si>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</si>
  <si>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</si>
  <si>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</si>
  <si>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</si>
  <si>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</si>
  <si>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</si>
  <si>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</si>
  <si>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</si>
  <si>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</si>
  <si>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</si>
  <si>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</si>
  <si>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</si>
  <si>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</si>
  <si>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</si>
  <si>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</si>
  <si>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</si>
  <si>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</si>
  <si>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</si>
  <si>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</si>
  <si>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</si>
  <si>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</si>
  <si>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</si>
  <si>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</si>
  <si>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</si>
  <si>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</si>
  <si>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</si>
  <si>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</si>
  <si>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</si>
  <si>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</si>
  <si>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</si>
  <si>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</si>
  <si>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</si>
  <si>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</si>
  <si>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</si>
  <si>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</si>
  <si>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</si>
  <si>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</si>
  <si>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</si>
  <si>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</si>
  <si>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</si>
  <si>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</si>
  <si>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</si>
  <si>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</si>
  <si>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</si>
  <si>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</si>
  <si>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</si>
  <si>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</si>
  <si>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</si>
  <si>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</si>
  <si>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</si>
  <si>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</si>
  <si>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</si>
  <si>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</si>
  <si>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</si>
  <si>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</si>
  <si>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</si>
  <si>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</si>
  <si>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</si>
  <si>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</si>
  <si>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</si>
  <si>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</si>
  <si>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</si>
  <si>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</si>
  <si>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</si>
  <si>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</si>
  <si>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</si>
  <si>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</si>
  <si>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</si>
  <si>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</si>
  <si>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</si>
  <si>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</si>
  <si>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</si>
  <si>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</si>
  <si>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</si>
  <si>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</si>
  <si>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</si>
  <si>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</si>
  <si>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</si>
  <si>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</si>
  <si>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</si>
  <si>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</si>
  <si>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</si>
  <si>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</si>
  <si>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</si>
  <si>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</si>
  <si>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</si>
  <si>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</si>
  <si>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</si>
  <si>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</si>
  <si>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</si>
  <si>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</si>
  <si>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</si>
  <si>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</si>
  <si>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</si>
  <si>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</si>
  <si>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</si>
  <si>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</si>
  <si>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</si>
  <si>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</si>
  <si>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</si>
  <si>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</si>
  <si>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</si>
  <si>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</si>
  <si>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</si>
  <si>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</si>
  <si>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</si>
  <si>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</si>
  <si>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</si>
  <si>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</si>
  <si>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</si>
  <si>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</si>
  <si>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</si>
  <si>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</si>
  <si>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</si>
  <si>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</si>
  <si>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</si>
  <si>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</si>
  <si>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</si>
  <si>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</si>
  <si>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</si>
  <si>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</si>
  <si>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</si>
  <si>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</si>
  <si>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</si>
  <si>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</si>
  <si>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</si>
  <si>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</si>
  <si>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</si>
  <si>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</si>
  <si>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</si>
  <si>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</si>
  <si>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</si>
  <si>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</si>
  <si>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</si>
  <si>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</si>
  <si>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</si>
  <si>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</si>
  <si>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</si>
  <si>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</si>
  <si>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</si>
  <si>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</si>
  <si>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</si>
  <si>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</si>
  <si>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</si>
  <si>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</si>
  <si>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</si>
  <si>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</si>
  <si>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</si>
  <si>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</si>
  <si>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</si>
  <si>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</si>
  <si>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</si>
  <si>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</si>
  <si>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</si>
  <si>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</si>
  <si>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</si>
  <si>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</si>
  <si>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</si>
  <si>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</si>
  <si>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</si>
  <si>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</si>
  <si>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</si>
  <si>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</si>
  <si>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</si>
  <si>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</si>
  <si>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</si>
  <si>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</si>
  <si>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</si>
  <si>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</si>
  <si>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</si>
  <si>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</si>
  <si>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</si>
  <si>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</si>
  <si>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</si>
  <si>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</si>
  <si>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</si>
  <si>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</si>
  <si>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</si>
  <si>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</si>
  <si>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</si>
  <si>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</si>
  <si>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</si>
  <si>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</si>
  <si>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</si>
  <si>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</si>
  <si>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</si>
  <si>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</si>
  <si>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</si>
  <si>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</si>
  <si>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</si>
  <si>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</si>
  <si>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</si>
  <si>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</si>
  <si>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</si>
  <si>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</si>
  <si>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</si>
  <si>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</si>
  <si>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</si>
  <si>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</si>
  <si>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</si>
  <si>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</si>
  <si>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</si>
  <si>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</si>
  <si>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</si>
  <si>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</si>
  <si>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</si>
  <si>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</si>
  <si>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</si>
  <si>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</si>
  <si>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</si>
  <si>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</si>
  <si>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</si>
  <si>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</si>
  <si>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</si>
  <si>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</si>
  <si>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</si>
  <si>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</si>
  <si>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</si>
  <si>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</si>
  <si>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</si>
  <si>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</si>
  <si>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</si>
  <si>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</si>
  <si>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</si>
  <si>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</si>
  <si>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</si>
  <si>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</si>
  <si>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</si>
  <si>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</si>
  <si>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</si>
  <si>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</si>
  <si>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</si>
  <si>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</si>
  <si>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</si>
  <si>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</si>
  <si>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</si>
  <si>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</si>
  <si>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</si>
  <si>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</si>
  <si>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</si>
  <si>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</si>
  <si>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</si>
  <si>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</si>
  <si>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</si>
  <si>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</si>
  <si>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</si>
  <si>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</si>
  <si>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</si>
  <si>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</si>
  <si>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</si>
  <si>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</si>
  <si>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</si>
  <si>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</si>
  <si>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</si>
  <si>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</si>
  <si>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</si>
  <si>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</si>
  <si>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</si>
  <si>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</si>
  <si>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</si>
  <si>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</si>
  <si>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</si>
  <si>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</si>
  <si>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</si>
  <si>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</si>
  <si>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</si>
  <si>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</si>
  <si>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</si>
  <si>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</si>
  <si>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</si>
  <si>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</si>
  <si>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</si>
  <si>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</si>
  <si>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</si>
  <si>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</si>
  <si>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</si>
  <si>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</si>
  <si>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</si>
  <si>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</si>
  <si>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</si>
  <si>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</si>
  <si>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</si>
  <si>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</si>
  <si>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</si>
  <si>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</si>
  <si>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</si>
  <si>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</si>
  <si>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</si>
  <si>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</si>
  <si>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</si>
  <si>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</si>
  <si>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</si>
  <si>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</si>
  <si>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</si>
  <si>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</si>
  <si>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</si>
  <si>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</si>
  <si>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</si>
  <si>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</si>
  <si>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</si>
  <si>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</si>
  <si>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</si>
  <si>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</si>
  <si>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</si>
  <si>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</si>
  <si>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</si>
  <si>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</si>
  <si>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</si>
  <si>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</si>
  <si>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</si>
  <si>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</si>
  <si>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</si>
  <si>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</si>
  <si>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</si>
  <si>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</si>
  <si>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</si>
  <si>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</si>
  <si>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</si>
  <si>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</si>
  <si>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</si>
  <si>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</si>
  <si>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</si>
  <si>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</si>
  <si>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</si>
  <si>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</si>
  <si>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</si>
  <si>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</si>
  <si>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</si>
  <si>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</si>
  <si>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</si>
  <si>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</si>
  <si>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</si>
  <si>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</si>
  <si>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</si>
  <si>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</si>
  <si>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</si>
  <si>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</si>
  <si>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</si>
  <si>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</si>
  <si>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</si>
  <si>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</si>
  <si>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</si>
  <si>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</si>
  <si>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</si>
  <si>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</si>
  <si>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</si>
  <si>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</si>
  <si>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</si>
  <si>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</si>
  <si>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</si>
  <si>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</si>
  <si>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</si>
  <si>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</si>
  <si>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</si>
  <si>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</si>
  <si>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</si>
  <si>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</si>
  <si>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</si>
  <si>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</si>
  <si>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</si>
  <si>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</si>
  <si>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</si>
  <si>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</si>
  <si>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</si>
  <si>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</si>
  <si>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</si>
  <si>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</si>
  <si>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</si>
  <si>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</si>
  <si>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</si>
  <si>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</si>
  <si>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</si>
  <si>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</si>
  <si>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</si>
  <si>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</si>
  <si>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</si>
  <si>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</si>
  <si>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</si>
  <si>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</si>
  <si>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</si>
  <si>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</si>
  <si>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</si>
  <si>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</si>
  <si>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</si>
  <si>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</si>
  <si>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</si>
  <si>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</si>
  <si>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</si>
  <si>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</si>
  <si>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</si>
  <si>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</si>
  <si>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</si>
  <si>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</si>
  <si>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</si>
  <si>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</si>
  <si>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</si>
  <si>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</si>
  <si>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</si>
  <si>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</si>
  <si>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</si>
  <si>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</si>
  <si>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</si>
  <si>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</si>
  <si>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</si>
  <si>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</si>
  <si>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</si>
  <si>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</si>
  <si>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</si>
  <si>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</si>
  <si>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</si>
  <si>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</si>
  <si>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</si>
  <si>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</si>
  <si>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</si>
  <si>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</si>
  <si>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</si>
  <si>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</si>
  <si>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</si>
  <si>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</si>
  <si>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</si>
  <si>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</si>
  <si>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</si>
  <si>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</si>
  <si>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</si>
  <si>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</si>
  <si>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</si>
  <si>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</si>
  <si>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</si>
  <si>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</si>
  <si>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</si>
  <si>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</si>
  <si>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</si>
  <si>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</si>
  <si>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</si>
  <si>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</si>
  <si>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</si>
  <si>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</si>
  <si>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</si>
  <si>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</si>
  <si>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</si>
  <si>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</si>
  <si>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</si>
  <si>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</si>
  <si>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</si>
  <si>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</si>
  <si>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</si>
  <si>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</si>
  <si>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</si>
  <si>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</si>
  <si>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</si>
  <si>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</si>
  <si>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</si>
  <si>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</si>
  <si>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</si>
  <si>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</si>
  <si>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</si>
  <si>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</si>
  <si>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</si>
  <si>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</si>
  <si>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</si>
  <si>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</si>
  <si>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</si>
  <si>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</si>
  <si>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</si>
  <si>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</si>
  <si>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</si>
  <si>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</si>
  <si>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</si>
  <si>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</si>
  <si>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</si>
  <si>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</si>
  <si>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</si>
  <si>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</si>
  <si>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</si>
  <si>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</si>
  <si>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</si>
  <si>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</si>
  <si>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</si>
  <si>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</si>
  <si>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</si>
  <si>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</si>
  <si>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</si>
  <si>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</si>
  <si>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</si>
  <si>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</si>
  <si>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</si>
  <si>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</si>
  <si>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</si>
  <si>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</si>
  <si>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</si>
  <si>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</si>
  <si>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</si>
  <si>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</si>
  <si>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</si>
  <si>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</si>
  <si>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</si>
  <si>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</si>
  <si>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</si>
  <si>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</si>
  <si>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</si>
  <si>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</si>
  <si>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</si>
  <si>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</si>
  <si>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</si>
  <si>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</si>
  <si>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</si>
  <si>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</si>
  <si>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</si>
  <si>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</si>
  <si>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</si>
  <si>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</si>
  <si>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</si>
  <si>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</si>
  <si>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</si>
  <si>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</si>
  <si>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</si>
  <si>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</si>
  <si>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</si>
  <si>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</si>
  <si>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</si>
  <si>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</si>
  <si>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</si>
  <si>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</si>
  <si>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</si>
  <si>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</si>
  <si>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</si>
  <si>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</si>
  <si>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</si>
  <si>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</si>
  <si>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</si>
  <si>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</si>
  <si>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</si>
  <si>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</si>
  <si>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</si>
  <si>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</si>
  <si>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</si>
  <si>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</si>
  <si>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</si>
  <si>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</si>
  <si>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</si>
  <si>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</si>
  <si>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</si>
  <si>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</si>
  <si>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</si>
  <si>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</si>
  <si>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</si>
  <si>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</si>
  <si>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</si>
  <si>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</si>
  <si>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</si>
  <si>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</si>
  <si>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</si>
  <si>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</si>
  <si>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</si>
  <si>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</si>
  <si>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</si>
  <si>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</si>
  <si>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</si>
  <si>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</si>
  <si>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</si>
  <si>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</si>
  <si>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</si>
  <si>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</si>
  <si>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</si>
  <si>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</si>
  <si>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</si>
  <si>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</si>
  <si>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</si>
  <si>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</si>
  <si>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</si>
  <si>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</si>
  <si>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</si>
  <si>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</si>
  <si>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</si>
  <si>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</si>
  <si>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</si>
  <si>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</si>
  <si>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</si>
  <si>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</si>
  <si>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</si>
  <si>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</si>
  <si>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</si>
  <si>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</si>
  <si>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</si>
  <si>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</si>
  <si>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</si>
  <si>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</si>
  <si>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</si>
  <si>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</si>
  <si>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</si>
  <si>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</si>
  <si>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</si>
  <si>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</si>
  <si>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</si>
  <si>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</si>
  <si>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</si>
  <si>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</si>
  <si>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</si>
  <si>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</si>
  <si>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</si>
  <si>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</si>
  <si>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</si>
  <si>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</si>
  <si>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</si>
  <si>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</si>
  <si>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</si>
  <si>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</si>
  <si>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</si>
  <si>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</si>
  <si>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</si>
  <si>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</si>
  <si>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</si>
  <si>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</si>
  <si>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</si>
  <si>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</si>
  <si>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</si>
  <si>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</si>
  <si>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</si>
  <si>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</si>
  <si>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</si>
  <si>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</si>
  <si>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</si>
  <si>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</si>
  <si>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</si>
  <si>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</si>
  <si>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</si>
  <si>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</si>
  <si>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</si>
  <si>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</si>
  <si>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</si>
  <si>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</si>
  <si>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</si>
  <si>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</si>
  <si>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</si>
  <si>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</si>
  <si>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</si>
  <si>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</si>
  <si>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</si>
  <si>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</si>
  <si>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</si>
  <si>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</si>
  <si>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</si>
  <si>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</si>
  <si>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</si>
  <si>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</si>
  <si>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</si>
  <si>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</si>
  <si>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</si>
  <si>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</si>
  <si>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</si>
  <si>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</si>
  <si>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</si>
  <si>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</si>
  <si>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</si>
  <si>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</si>
  <si>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</si>
  <si>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</si>
  <si>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</si>
  <si>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</si>
  <si>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</si>
  <si>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</si>
  <si>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</si>
  <si>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</si>
  <si>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</si>
  <si>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</si>
  <si>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</si>
  <si>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</si>
  <si>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</si>
  <si>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</si>
  <si>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</si>
  <si>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</si>
  <si>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</si>
  <si>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</si>
  <si>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</si>
  <si>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</si>
  <si>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</si>
  <si>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</si>
  <si>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</si>
  <si>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</si>
  <si>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</si>
  <si>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</si>
  <si>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</si>
  <si>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</si>
  <si>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</si>
  <si>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</si>
  <si>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</si>
  <si>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</si>
  <si>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</si>
  <si>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</si>
  <si>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</si>
  <si>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</si>
  <si>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</si>
  <si>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</si>
  <si>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</si>
  <si>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</si>
  <si>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</si>
  <si>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</si>
  <si>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</si>
  <si>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</si>
  <si>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</si>
  <si>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</si>
  <si>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</si>
  <si>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</si>
  <si>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</si>
  <si>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</si>
  <si>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</si>
  <si>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</si>
  <si>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</si>
  <si>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</si>
  <si>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</si>
  <si>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</si>
  <si>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</si>
  <si>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</si>
  <si>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</si>
  <si>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</si>
  <si>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</si>
  <si>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</si>
  <si>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</si>
  <si>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</si>
  <si>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</si>
  <si>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</si>
  <si>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</si>
  <si>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</si>
  <si>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</si>
  <si>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</si>
  <si>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</si>
  <si>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</si>
  <si>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</si>
  <si>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</si>
  <si>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</si>
  <si>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</si>
  <si>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</si>
  <si>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</si>
  <si>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</si>
  <si>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</si>
  <si>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</si>
  <si>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</si>
  <si>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</si>
  <si>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</si>
  <si>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</si>
  <si>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</si>
  <si>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</si>
  <si>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</si>
  <si>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</si>
  <si>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</si>
  <si>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</si>
  <si>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</si>
  <si>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</si>
  <si>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</si>
  <si>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</si>
  <si>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</si>
  <si>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</si>
  <si>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</si>
  <si>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</si>
  <si>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</si>
  <si>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</si>
  <si>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</si>
  <si>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</si>
  <si>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</si>
  <si>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</si>
  <si>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</si>
  <si>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</si>
  <si>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</si>
  <si>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</si>
  <si>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</si>
  <si>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</si>
  <si>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</si>
  <si>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</si>
  <si>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</si>
  <si>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</si>
  <si>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</si>
  <si>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</si>
  <si>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</si>
  <si>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</si>
  <si>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</si>
  <si>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</si>
  <si>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</si>
  <si>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</si>
  <si>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</si>
  <si>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</si>
  <si>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</si>
  <si>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</si>
  <si>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</si>
  <si>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</si>
  <si>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</si>
  <si>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</si>
  <si>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</si>
  <si>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</si>
  <si>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</si>
  <si>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</si>
  <si>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</si>
  <si>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</si>
  <si>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</si>
  <si>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</si>
  <si>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</si>
  <si>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</si>
  <si>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</si>
  <si>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</si>
  <si>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</si>
  <si>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</si>
  <si>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</si>
  <si>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</si>
  <si>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</si>
  <si>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</si>
  <si>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</si>
  <si>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</si>
  <si>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</si>
  <si>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</si>
  <si>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</si>
  <si>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</si>
  <si>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</si>
  <si>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</si>
  <si>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</si>
  <si>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</si>
  <si>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</si>
  <si>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</si>
  <si>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</si>
  <si>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</si>
  <si>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</si>
  <si>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</si>
  <si>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</si>
  <si>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</si>
  <si>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</si>
  <si>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</si>
  <si>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</si>
  <si>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</si>
  <si>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</si>
  <si>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</si>
  <si>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</si>
  <si>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</si>
  <si>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</si>
  <si>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</si>
  <si>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</si>
  <si>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</si>
  <si>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</si>
  <si>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</si>
  <si>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</si>
  <si>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</si>
  <si>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</si>
  <si>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</si>
  <si>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</si>
  <si>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</si>
  <si>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</si>
  <si>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</si>
  <si>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</si>
  <si>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</si>
  <si>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</si>
  <si>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</si>
  <si>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</si>
  <si>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</si>
  <si>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</si>
  <si>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</si>
  <si>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</si>
  <si>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</si>
  <si>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</si>
  <si>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</si>
  <si>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</si>
  <si>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</si>
  <si>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</si>
  <si>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</si>
  <si>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</si>
  <si>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</si>
  <si>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</si>
  <si>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</si>
  <si>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</si>
  <si>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</si>
  <si>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</si>
  <si>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</si>
  <si>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</si>
  <si>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</si>
  <si>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</si>
  <si>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</si>
  <si>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</si>
  <si>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</si>
  <si>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</si>
  <si>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</si>
  <si>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</si>
  <si>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</si>
  <si>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</si>
  <si>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</si>
  <si>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</si>
  <si>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</si>
  <si>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</si>
  <si>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</si>
  <si>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</si>
  <si>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</si>
  <si>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</si>
  <si>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</si>
  <si>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</si>
  <si>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</si>
  <si>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</si>
  <si>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</si>
  <si>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</si>
  <si>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</si>
  <si>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</si>
  <si>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</si>
  <si>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</si>
  <si>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</si>
  <si>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</si>
  <si>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</si>
  <si>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</si>
  <si>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</si>
  <si>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</si>
  <si>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</si>
  <si>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</si>
  <si>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</si>
  <si>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</si>
  <si>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</si>
  <si>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</si>
  <si>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</si>
  <si>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</si>
  <si>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</si>
  <si>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</si>
  <si>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</si>
  <si>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</si>
  <si>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</si>
  <si>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</si>
  <si>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</si>
  <si>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</si>
  <si>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</si>
  <si>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</si>
  <si>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</si>
  <si>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</si>
  <si>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</si>
  <si>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</si>
  <si>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</si>
  <si>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</si>
  <si>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</si>
  <si>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</si>
  <si>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</si>
  <si>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</si>
  <si>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</si>
  <si>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</si>
  <si>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</si>
  <si>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</si>
  <si>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</si>
  <si>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</si>
  <si>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</si>
  <si>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</si>
  <si>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</si>
  <si>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</si>
  <si>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</si>
  <si>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</si>
  <si>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</si>
  <si>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</si>
  <si>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</si>
  <si>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</si>
  <si>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</si>
  <si>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</si>
  <si>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</si>
  <si>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</si>
  <si>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</si>
  <si>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</si>
  <si>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</si>
  <si>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</si>
  <si>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</si>
  <si>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</si>
  <si>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</si>
  <si>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</si>
  <si>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</si>
  <si>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</si>
  <si>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</si>
  <si>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</si>
  <si>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</si>
  <si>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</si>
  <si>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</si>
  <si>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</si>
  <si>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</si>
  <si>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</si>
  <si>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</si>
  <si>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</si>
  <si>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</si>
  <si>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</si>
  <si>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</si>
  <si>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</si>
  <si>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</si>
  <si>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</si>
  <si>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</si>
  <si>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</si>
  <si>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</si>
  <si>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</si>
  <si>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</si>
  <si>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</si>
  <si>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</si>
  <si>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</si>
  <si>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</si>
  <si>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</si>
  <si>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</si>
  <si>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</si>
  <si>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</si>
  <si>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</si>
  <si>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</si>
  <si>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</si>
  <si>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</si>
  <si>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</si>
  <si>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</si>
  <si>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</si>
  <si>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</si>
  <si>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</si>
  <si>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</si>
  <si>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</si>
  <si>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</si>
  <si>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</si>
  <si>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</si>
  <si>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</si>
  <si>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</si>
  <si>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</si>
  <si>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</si>
  <si>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</si>
  <si>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</si>
  <si>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</si>
  <si>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</si>
  <si>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</si>
  <si>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</si>
  <si>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</si>
  <si>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</si>
  <si>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</si>
  <si>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</si>
  <si>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</si>
  <si>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</si>
  <si>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</si>
  <si>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</si>
  <si>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</si>
  <si>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</si>
  <si>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</si>
  <si>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</si>
  <si>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</si>
  <si>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</si>
  <si>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</si>
  <si>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</si>
  <si>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</si>
  <si>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</si>
  <si>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</si>
  <si>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</si>
  <si>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</si>
  <si>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</si>
  <si>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</si>
  <si>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</si>
  <si>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</si>
  <si>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</si>
  <si>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</si>
  <si>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</si>
  <si>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</si>
  <si>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</si>
  <si>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</si>
  <si>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</si>
  <si>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</si>
  <si>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</si>
  <si>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</si>
  <si>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</si>
  <si>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</si>
  <si>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</si>
  <si>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</si>
  <si>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</si>
  <si>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</si>
  <si>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</si>
  <si>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</si>
  <si>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</si>
  <si>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</si>
  <si>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</si>
  <si>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</si>
  <si>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</si>
  <si>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</si>
  <si>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</si>
  <si>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</si>
  <si>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</si>
  <si>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</si>
  <si>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</si>
  <si>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</si>
  <si>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</si>
  <si>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</si>
  <si>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</si>
  <si>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</si>
  <si>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</si>
  <si>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</si>
  <si>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</si>
  <si>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</si>
  <si>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</si>
  <si>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</si>
  <si>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</si>
  <si>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</si>
  <si>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</si>
  <si>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</si>
  <si>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</si>
  <si>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</si>
  <si>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</si>
  <si>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</si>
  <si>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</si>
  <si>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</si>
  <si>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</si>
  <si>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</si>
  <si>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</si>
  <si>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</si>
  <si>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</si>
  <si>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</si>
  <si>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</si>
  <si>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</si>
  <si>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</si>
  <si>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</si>
  <si>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</si>
  <si>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</si>
  <si>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</si>
  <si>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</si>
  <si>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</si>
  <si>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</si>
  <si>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</si>
  <si>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</si>
  <si>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</si>
  <si>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</si>
  <si>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</si>
  <si>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</si>
  <si>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</si>
  <si>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</si>
  <si>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</si>
  <si>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</si>
  <si>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</si>
  <si>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</si>
  <si>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</si>
  <si>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</si>
  <si>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</si>
  <si>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</si>
  <si>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</si>
  <si>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</si>
  <si>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</si>
  <si>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</si>
  <si>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</si>
  <si>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</si>
  <si>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</si>
  <si>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</si>
  <si>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</si>
  <si>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</si>
  <si>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</si>
  <si>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</si>
  <si>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</si>
  <si>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</si>
  <si>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</si>
  <si>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</si>
  <si>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</si>
  <si>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</si>
  <si>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</si>
  <si>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</si>
  <si>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</si>
  <si>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</si>
  <si>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</si>
  <si>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</si>
  <si>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</si>
  <si>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</si>
  <si>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</si>
  <si>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</si>
  <si>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</si>
  <si>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</si>
  <si>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</si>
  <si>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</si>
  <si>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</si>
  <si>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</si>
  <si>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</si>
  <si>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</si>
  <si>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</si>
  <si>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</si>
  <si>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</si>
  <si>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</si>
  <si>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</si>
  <si>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</si>
  <si>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</si>
  <si>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</si>
  <si>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</si>
  <si>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</si>
  <si>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</si>
  <si>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</si>
  <si>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</si>
  <si>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</si>
  <si>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</si>
  <si>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</si>
  <si>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</si>
  <si>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</si>
  <si>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</si>
  <si>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</si>
  <si>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</si>
  <si>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</si>
  <si>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</si>
  <si>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</si>
  <si>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</si>
  <si>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</si>
  <si>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</si>
  <si>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</si>
  <si>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</si>
  <si>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</si>
  <si>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</si>
  <si>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</si>
  <si>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</si>
  <si>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</si>
  <si>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</si>
  <si>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</si>
  <si>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</si>
  <si>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</si>
  <si>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</si>
  <si>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</si>
  <si>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</si>
  <si>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</si>
  <si>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</si>
  <si>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</si>
  <si>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</si>
  <si>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</si>
  <si>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</si>
  <si>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</si>
  <si>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</si>
  <si>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</si>
  <si>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</si>
  <si>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</si>
  <si>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</si>
  <si>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</si>
  <si>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</si>
  <si>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</si>
  <si>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</si>
  <si>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</si>
  <si>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</si>
  <si>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</si>
  <si>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</si>
  <si>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</si>
  <si>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</si>
  <si>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</si>
  <si>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</si>
  <si>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</si>
  <si>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</si>
  <si>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</si>
  <si>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</si>
  <si>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</si>
  <si>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</si>
  <si>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</si>
  <si>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</si>
  <si>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</si>
  <si>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</si>
  <si>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</si>
  <si>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</si>
  <si>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</si>
  <si>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</si>
  <si>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</si>
  <si>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</si>
  <si>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</si>
  <si>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</si>
  <si>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</si>
  <si>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</si>
  <si>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</si>
  <si>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</si>
  <si>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</si>
  <si>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</si>
  <si>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</si>
  <si>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</si>
  <si>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</si>
  <si>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</si>
  <si>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</si>
  <si>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</si>
  <si>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</si>
  <si>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</si>
  <si>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</si>
  <si>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</si>
  <si>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</si>
  <si>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</si>
  <si>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</si>
  <si>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</si>
  <si>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</si>
  <si>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</si>
  <si>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</si>
  <si>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</si>
  <si>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</si>
  <si>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</si>
  <si>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</si>
  <si>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</si>
  <si>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</si>
  <si>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</si>
  <si>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</si>
  <si>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</si>
  <si>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</si>
  <si>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</si>
  <si>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</si>
  <si>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</si>
  <si>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</si>
  <si>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</si>
  <si>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</si>
  <si>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</si>
  <si>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</si>
  <si>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</si>
  <si>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</si>
  <si>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</si>
  <si>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</si>
  <si>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</si>
  <si>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</si>
  <si>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</si>
  <si>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</si>
  <si>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</si>
  <si>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</si>
  <si>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</si>
  <si>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</si>
  <si>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</si>
  <si>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</si>
  <si>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</si>
  <si>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</si>
  <si>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</si>
  <si>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</si>
  <si>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</si>
  <si>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</si>
  <si>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</si>
  <si>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</si>
  <si>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</si>
  <si>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</si>
  <si>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</si>
  <si>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</si>
  <si>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</si>
  <si>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</si>
  <si>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</si>
  <si>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</si>
  <si>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</si>
  <si>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</si>
  <si>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</si>
  <si>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</si>
  <si>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</si>
  <si>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</si>
  <si>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</si>
  <si>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</si>
  <si>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</si>
  <si>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</si>
  <si>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</si>
  <si>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</si>
  <si>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</si>
  <si>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</si>
  <si>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</si>
  <si>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</si>
  <si>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</si>
  <si>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</si>
  <si>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</si>
  <si>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</si>
  <si>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</si>
  <si>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</si>
  <si>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</si>
  <si>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</si>
  <si>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</si>
  <si>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</si>
  <si>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</si>
  <si>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</si>
  <si>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</si>
  <si>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</si>
  <si>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</si>
  <si>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</si>
  <si>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</si>
  <si>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</si>
  <si>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</si>
  <si>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</si>
  <si>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</si>
  <si>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</si>
  <si>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</si>
  <si>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</si>
  <si>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</si>
  <si>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</si>
  <si>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</si>
  <si>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</si>
  <si>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</si>
  <si>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</si>
  <si>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</si>
  <si>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</si>
  <si>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</si>
  <si>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</si>
  <si>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</si>
  <si>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</si>
  <si>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</si>
  <si>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</si>
  <si>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</si>
  <si>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</si>
  <si>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</si>
  <si>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</si>
  <si>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</si>
  <si>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</si>
  <si>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</si>
  <si>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</si>
  <si>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</si>
  <si>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</si>
  <si>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</si>
  <si>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</si>
  <si>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</si>
  <si>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</si>
  <si>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</si>
  <si>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</si>
  <si>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</si>
  <si>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</si>
  <si>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</si>
  <si>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</si>
  <si>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</si>
  <si>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</si>
  <si>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</si>
  <si>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</si>
  <si>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</si>
  <si>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</si>
  <si>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</si>
  <si>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</si>
  <si>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</si>
  <si>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</si>
  <si>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</si>
  <si>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</si>
  <si>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</si>
  <si>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</si>
  <si>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</si>
  <si>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</si>
  <si>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</si>
  <si>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</si>
  <si>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</si>
  <si>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</si>
  <si>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</si>
  <si>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</si>
  <si>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</si>
  <si>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</si>
  <si>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</si>
  <si>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</si>
  <si>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</si>
  <si>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</si>
  <si>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</si>
  <si>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</si>
  <si>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</si>
  <si>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</si>
  <si>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</si>
  <si>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</si>
  <si>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</si>
  <si>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</si>
  <si>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</si>
  <si>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</si>
  <si>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</si>
  <si>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</si>
  <si>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</si>
  <si>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</si>
  <si>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</si>
  <si>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</si>
  <si>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</si>
  <si>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</si>
  <si>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</si>
  <si>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</si>
  <si>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</si>
  <si>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</si>
  <si>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</si>
  <si>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</si>
  <si>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</si>
  <si>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</si>
  <si>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</si>
  <si>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</si>
  <si>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</si>
  <si>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</si>
  <si>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</si>
  <si>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</si>
  <si>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</si>
  <si>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</si>
  <si>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</si>
  <si>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</si>
  <si>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</si>
  <si>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</si>
  <si>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</si>
  <si>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</si>
  <si>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</si>
  <si>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</si>
  <si>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</si>
  <si>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</si>
  <si>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</si>
  <si>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</si>
  <si>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</si>
  <si>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</si>
  <si>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</si>
  <si>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</si>
  <si>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</si>
  <si>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</si>
  <si>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</si>
  <si>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</si>
  <si>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</si>
  <si>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</si>
  <si>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</si>
  <si>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</si>
  <si>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</si>
  <si>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</si>
  <si>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</si>
  <si>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</si>
  <si>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</si>
  <si>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</si>
  <si>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</si>
  <si>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</si>
  <si>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</si>
  <si>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</si>
  <si>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</si>
  <si>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</si>
  <si>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</si>
  <si>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</si>
  <si>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</si>
  <si>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</si>
  <si>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</si>
  <si>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</si>
  <si>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</si>
  <si>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</si>
  <si>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</si>
  <si>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</si>
  <si>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</si>
  <si>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</si>
  <si>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</si>
  <si>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</si>
  <si>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</si>
  <si>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</si>
  <si>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</si>
  <si>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</si>
  <si>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</si>
  <si>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</si>
  <si>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</si>
  <si>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</si>
  <si>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</si>
  <si>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</si>
  <si>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</si>
  <si>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</si>
  <si>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</si>
  <si>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</si>
  <si>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</si>
  <si>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</si>
  <si>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</si>
  <si>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</si>
  <si>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</si>
  <si>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</si>
  <si>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</si>
  <si>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</si>
  <si>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</si>
  <si>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</si>
  <si>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</si>
  <si>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</si>
  <si>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</si>
  <si>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</si>
  <si>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</si>
  <si>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</si>
  <si>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</si>
  <si>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</si>
  <si>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</si>
  <si>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</si>
  <si>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</si>
  <si>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</si>
  <si>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</si>
  <si>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</si>
  <si>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</si>
  <si>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</si>
  <si>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</si>
  <si>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</si>
  <si>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</si>
  <si>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</si>
  <si>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</si>
  <si>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</si>
  <si>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</si>
  <si>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</si>
  <si>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</si>
  <si>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</si>
  <si>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</si>
  <si>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</si>
  <si>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</si>
  <si>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</si>
  <si>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</si>
  <si>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</si>
  <si>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</si>
  <si>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</si>
  <si>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</si>
  <si>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</si>
  <si>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</si>
  <si>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</si>
  <si>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</si>
  <si>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</si>
  <si>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</si>
  <si>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</si>
  <si>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</si>
  <si>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</si>
  <si>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</si>
  <si>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</si>
  <si>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</si>
  <si>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</si>
  <si>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</si>
  <si>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</si>
  <si>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</si>
  <si>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</si>
  <si>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</si>
  <si>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</si>
  <si>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</si>
  <si>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</si>
  <si>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</si>
  <si>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</si>
  <si>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</si>
  <si>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</si>
  <si>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</si>
  <si>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</si>
  <si>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</si>
  <si>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</si>
  <si>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</si>
  <si>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</si>
  <si>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</si>
  <si>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</si>
  <si>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</si>
  <si>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</si>
  <si>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</si>
  <si>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</si>
  <si>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</si>
  <si>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</si>
  <si>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</si>
  <si>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</si>
  <si>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</si>
  <si>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</si>
  <si>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</si>
  <si>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</si>
  <si>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</si>
  <si>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</si>
  <si>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</si>
  <si>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</si>
  <si>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</si>
  <si>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</si>
  <si>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</si>
  <si>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</si>
  <si>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</si>
  <si>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</si>
  <si>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</si>
  <si>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</si>
  <si>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</si>
  <si>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</si>
  <si>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</si>
  <si>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</si>
  <si>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</si>
  <si>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</si>
  <si>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</si>
  <si>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</si>
  <si>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</si>
  <si>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</si>
  <si>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</si>
  <si>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</si>
  <si>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</si>
  <si>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</si>
  <si>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</si>
  <si>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</si>
  <si>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</si>
  <si>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</si>
  <si>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</si>
  <si>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</si>
  <si>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</si>
  <si>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</si>
  <si>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</si>
  <si>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</si>
  <si>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</si>
  <si>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</si>
  <si>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</si>
  <si>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</si>
  <si>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</si>
  <si>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</si>
  <si>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</si>
  <si>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</si>
  <si>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</si>
  <si>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</si>
  <si>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</si>
  <si>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</si>
  <si>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</si>
  <si>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</si>
  <si>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</si>
  <si>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</si>
  <si>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</si>
  <si>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</si>
  <si>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</si>
  <si>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</si>
  <si>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</si>
  <si>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</si>
  <si>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</si>
  <si>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</si>
  <si>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</si>
  <si>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</si>
  <si>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</si>
  <si>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</si>
  <si>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</si>
  <si>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</si>
  <si>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</si>
  <si>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</si>
  <si>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</si>
  <si>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</si>
  <si>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</si>
  <si>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</si>
  <si>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</si>
  <si>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</si>
  <si>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</si>
  <si>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</si>
  <si>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</si>
  <si>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</si>
  <si>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</si>
  <si>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</si>
  <si>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</si>
  <si>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</si>
  <si>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</si>
  <si>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</si>
  <si>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</si>
  <si>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</si>
  <si>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</si>
  <si>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</si>
  <si>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</si>
  <si>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</si>
  <si>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</si>
  <si>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</si>
  <si>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</si>
  <si>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</si>
  <si>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</si>
  <si>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</si>
  <si>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</si>
  <si>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</si>
  <si>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</si>
  <si>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</si>
  <si>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</si>
  <si>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</si>
  <si>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</si>
  <si>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</si>
  <si>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</si>
  <si>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</si>
  <si>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</si>
  <si>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</si>
  <si>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</si>
  <si>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</si>
  <si>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</si>
  <si>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</si>
  <si>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</si>
  <si>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</si>
  <si>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</si>
  <si>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</si>
  <si>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</si>
  <si>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</si>
  <si>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</si>
  <si>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</si>
  <si>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</si>
  <si>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</si>
  <si>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</si>
  <si>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</si>
  <si>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</si>
  <si>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</si>
  <si>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</si>
  <si>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</si>
  <si>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</si>
  <si>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</si>
  <si>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</si>
  <si>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</si>
  <si>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</si>
  <si>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</si>
  <si>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</si>
  <si>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</si>
  <si>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</si>
  <si>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</si>
  <si>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</si>
  <si>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</si>
  <si>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</si>
  <si>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</si>
  <si>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</si>
  <si>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</si>
  <si>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</si>
  <si>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</si>
  <si>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</si>
  <si>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</si>
  <si>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</si>
  <si>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</si>
  <si>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</si>
  <si>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</si>
  <si>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</si>
  <si>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</si>
  <si>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</si>
  <si>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</si>
  <si>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</si>
  <si>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</si>
  <si>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</si>
  <si>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</si>
  <si>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</si>
  <si>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</si>
  <si>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</si>
  <si>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</si>
  <si>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</si>
  <si>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</si>
  <si>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</si>
  <si>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</si>
  <si>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</si>
  <si>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</si>
  <si>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</si>
  <si>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</si>
  <si>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</si>
  <si>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</si>
  <si>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</si>
  <si>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</si>
  <si>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</si>
  <si>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</si>
  <si>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</si>
  <si>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</si>
  <si>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</si>
  <si>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</si>
  <si>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</si>
  <si>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</si>
  <si>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</si>
  <si>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</si>
  <si>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</si>
  <si>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</si>
  <si>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</si>
  <si>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</si>
  <si>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</si>
  <si>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</si>
  <si>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</si>
  <si>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</si>
  <si>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</si>
  <si>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</si>
  <si>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</si>
  <si>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</si>
  <si>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</si>
  <si>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</si>
  <si>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</si>
  <si>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</si>
  <si>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</si>
  <si>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</si>
  <si>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</si>
  <si>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</si>
  <si>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</si>
  <si>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</si>
  <si>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</si>
  <si>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</si>
  <si>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</si>
  <si>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</si>
  <si>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</si>
  <si>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</si>
  <si>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</si>
  <si>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</si>
  <si>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</si>
  <si>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</si>
  <si>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</si>
  <si>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</si>
  <si>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</si>
  <si>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</si>
  <si>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</si>
  <si>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</si>
  <si>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</si>
  <si>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</si>
  <si>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</si>
  <si>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</si>
  <si>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</si>
  <si>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</si>
  <si>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</si>
  <si>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</si>
  <si>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</si>
  <si>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</si>
  <si>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</si>
  <si>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</si>
  <si>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</si>
  <si>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</si>
  <si>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</si>
  <si>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</si>
  <si>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</si>
  <si>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</si>
  <si>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</si>
  <si>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</si>
  <si>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</si>
  <si>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</si>
  <si>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</si>
  <si>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</si>
  <si>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</si>
  <si>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</si>
  <si>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</si>
  <si>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</si>
  <si>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</si>
  <si>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</si>
  <si>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</si>
  <si>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</si>
  <si>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</si>
  <si>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</si>
  <si>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</si>
  <si>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</si>
  <si>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</si>
  <si>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</si>
  <si>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</si>
  <si>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</si>
  <si>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</si>
  <si>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</si>
  <si>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</si>
  <si>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</si>
  <si>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</si>
  <si>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</si>
  <si>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</si>
  <si>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</si>
  <si>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</si>
  <si>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</si>
  <si>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</si>
  <si>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</si>
  <si>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</si>
  <si>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</si>
  <si>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</si>
  <si>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</si>
  <si>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</si>
  <si>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</si>
  <si>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</si>
  <si>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</si>
  <si>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</si>
  <si>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</si>
  <si>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</si>
  <si>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</si>
  <si>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</si>
  <si>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</si>
  <si>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</si>
  <si>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</si>
  <si>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</si>
  <si>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</si>
  <si>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</si>
  <si>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</si>
  <si>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</si>
  <si>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</si>
  <si>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</si>
  <si>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</si>
  <si>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</si>
  <si>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</si>
  <si>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</si>
  <si>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</si>
  <si>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</si>
  <si>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</si>
  <si>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</si>
  <si>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</si>
  <si>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</si>
  <si>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</si>
  <si>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</si>
  <si>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</si>
  <si>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</si>
  <si>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</si>
  <si>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</si>
  <si>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</si>
  <si>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</si>
  <si>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</si>
  <si>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</si>
  <si>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</si>
  <si>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</si>
  <si>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</si>
  <si>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</si>
  <si>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</si>
  <si>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</si>
  <si>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</si>
  <si>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</si>
  <si>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</si>
  <si>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</si>
  <si>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</si>
  <si>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</si>
  <si>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</si>
  <si>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</si>
  <si>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</si>
  <si>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</si>
  <si>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</si>
  <si>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</si>
  <si>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</si>
  <si>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</si>
  <si>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</si>
  <si>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</si>
  <si>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</si>
  <si>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</si>
  <si>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</si>
  <si>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</si>
  <si>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</si>
  <si>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</si>
  <si>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</si>
  <si>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</si>
  <si>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</si>
  <si>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</si>
  <si>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</si>
  <si>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</si>
  <si>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</si>
  <si>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</si>
  <si>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</si>
  <si>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</si>
  <si>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</si>
  <si>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</si>
  <si>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</si>
  <si>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</si>
  <si>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</si>
  <si>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</si>
  <si>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</si>
  <si>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</si>
  <si>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</si>
  <si>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</si>
  <si>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</si>
  <si>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</si>
  <si>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</si>
  <si>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</si>
  <si>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</si>
  <si>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</si>
  <si>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</si>
  <si>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</si>
  <si>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</si>
  <si>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</si>
  <si>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</si>
  <si>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</si>
  <si>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</si>
  <si>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</si>
  <si>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</si>
  <si>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</si>
  <si>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</si>
  <si>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</si>
  <si>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</si>
  <si>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</si>
  <si>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</si>
  <si>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</si>
  <si>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</si>
  <si>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</si>
  <si>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</si>
  <si>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</si>
  <si>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</si>
  <si>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</si>
  <si>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</si>
  <si>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</si>
  <si>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</si>
  <si>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</si>
  <si>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</si>
  <si>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</si>
  <si>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</si>
  <si>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</si>
  <si>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</si>
  <si>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</si>
  <si>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</si>
  <si>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</si>
  <si>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</si>
  <si>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</si>
  <si>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</si>
  <si>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</si>
  <si>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</si>
  <si>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</si>
  <si>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</si>
  <si>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</si>
  <si>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</si>
  <si>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</si>
  <si>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</si>
  <si>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</si>
  <si>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</si>
  <si>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</si>
  <si>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</si>
  <si>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</si>
  <si>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</si>
  <si>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</si>
  <si>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</si>
  <si>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</si>
  <si>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</si>
  <si>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</si>
  <si>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</si>
  <si>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</si>
  <si>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</si>
  <si>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</si>
  <si>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</si>
  <si>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</si>
  <si>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</si>
  <si>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</si>
  <si>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</si>
  <si>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</si>
  <si>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</si>
  <si>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</si>
  <si>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</si>
  <si>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</si>
  <si>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</si>
  <si>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</si>
  <si>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</si>
  <si>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</si>
  <si>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</si>
  <si>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</si>
  <si>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</si>
  <si>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</si>
  <si>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</si>
  <si>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</si>
  <si>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</si>
  <si>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</si>
  <si>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</si>
  <si>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</si>
  <si>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</si>
  <si>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</si>
  <si>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</si>
  <si>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</si>
  <si>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</si>
  <si>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</si>
  <si>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</si>
  <si>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</si>
  <si>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</si>
  <si>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</si>
  <si>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</si>
  <si>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</si>
  <si>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</si>
  <si>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</si>
  <si>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</si>
  <si>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</si>
  <si>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</si>
  <si>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</si>
  <si>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</si>
  <si>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</si>
  <si>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</si>
  <si>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</si>
  <si>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</si>
  <si>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</si>
  <si>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</si>
  <si>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</si>
  <si>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</si>
  <si>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</si>
  <si>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</si>
  <si>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</si>
  <si>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</si>
  <si>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</si>
  <si>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</si>
  <si>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</si>
  <si>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</si>
  <si>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</si>
  <si>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</si>
  <si>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</si>
  <si>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</si>
  <si>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</si>
  <si>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</si>
  <si>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</si>
  <si>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</si>
  <si>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</si>
  <si>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</si>
  <si>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</si>
  <si>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</si>
  <si>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</si>
  <si>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</si>
  <si>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</si>
  <si>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</si>
  <si>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</si>
  <si>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</si>
  <si>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</si>
  <si>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</si>
  <si>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</si>
  <si>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</si>
  <si>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</si>
  <si>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</si>
  <si>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</si>
  <si>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</si>
  <si>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</si>
  <si>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</si>
  <si>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</si>
  <si>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</si>
  <si>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</si>
  <si>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</si>
  <si>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</si>
  <si>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</si>
  <si>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</si>
  <si>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</si>
  <si>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</si>
  <si>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</si>
  <si>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</si>
  <si>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</si>
  <si>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</si>
  <si>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</si>
  <si>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</si>
  <si>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</si>
  <si>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</si>
  <si>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</si>
  <si>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</si>
  <si>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</si>
  <si>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</si>
  <si>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</si>
  <si>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</si>
  <si>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</si>
  <si>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</si>
  <si>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</si>
  <si>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</si>
  <si>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</si>
  <si>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</si>
  <si>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</si>
  <si>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</si>
  <si>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</si>
  <si>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</si>
  <si>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</si>
  <si>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</si>
  <si>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</si>
  <si>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</si>
  <si>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</si>
  <si>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</si>
  <si>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</si>
  <si>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</si>
  <si>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</si>
  <si>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</si>
  <si>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</si>
  <si>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</si>
  <si>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</si>
  <si>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</si>
  <si>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</si>
  <si>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</si>
  <si>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</si>
  <si>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</si>
  <si>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</si>
  <si>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</si>
  <si>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</si>
  <si>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</si>
  <si>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</si>
  <si>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</si>
  <si>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</si>
  <si>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</si>
  <si>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</si>
  <si>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</si>
  <si>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</si>
  <si>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</si>
  <si>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</si>
  <si>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</si>
  <si>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</si>
  <si>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</si>
  <si>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</si>
  <si>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</si>
  <si>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</si>
  <si>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</si>
  <si>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</si>
  <si>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</si>
  <si>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</si>
  <si>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</si>
  <si>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</si>
  <si>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</si>
  <si>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</si>
  <si>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</si>
  <si>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</si>
  <si>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</si>
  <si>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</si>
  <si>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</si>
  <si>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</si>
  <si>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</si>
  <si>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</si>
  <si>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</si>
  <si>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</si>
  <si>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</si>
  <si>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</si>
  <si>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</si>
  <si>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</si>
  <si>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</si>
  <si>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</si>
  <si>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</si>
  <si>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</si>
  <si>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</si>
  <si>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</si>
  <si>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</si>
  <si>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</si>
  <si>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</si>
  <si>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</si>
  <si>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</si>
  <si>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</si>
  <si>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</si>
  <si>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</si>
  <si>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</si>
  <si>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</si>
  <si>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</si>
  <si>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</si>
  <si>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</si>
  <si>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</si>
  <si>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</si>
  <si>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</si>
  <si>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</si>
  <si>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</si>
  <si>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</si>
  <si>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</si>
  <si>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</si>
  <si>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</si>
  <si>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</si>
  <si>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</si>
  <si>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</si>
  <si>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</si>
  <si>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</si>
  <si>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</si>
  <si>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</si>
  <si>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</si>
  <si>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</si>
  <si>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</si>
  <si>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</si>
  <si>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</si>
  <si>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</si>
  <si>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</si>
  <si>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</si>
  <si>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</si>
  <si>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</si>
  <si>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</si>
  <si>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</si>
  <si>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</si>
  <si>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</si>
  <si>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</si>
  <si>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</si>
  <si>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</si>
  <si>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</si>
  <si>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</si>
  <si>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</si>
  <si>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</si>
  <si>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</si>
  <si>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</si>
  <si>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</si>
  <si>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</si>
  <si>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</si>
  <si>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</si>
  <si>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</si>
  <si>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</si>
  <si>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</si>
  <si>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</si>
  <si>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</si>
  <si>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</si>
  <si>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</si>
  <si>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</si>
  <si>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</si>
  <si>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</si>
  <si>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</si>
  <si>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</si>
  <si>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</si>
  <si>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</si>
  <si>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</si>
  <si>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</si>
  <si>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</si>
  <si>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</si>
  <si>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</si>
  <si>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</si>
  <si>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</si>
  <si>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</si>
  <si>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</si>
  <si>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</si>
  <si>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</si>
  <si>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</si>
  <si>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</si>
  <si>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</si>
  <si>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</si>
  <si>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</si>
  <si>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</si>
  <si>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</si>
  <si>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</si>
  <si>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</si>
  <si>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</si>
  <si>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</si>
  <si>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</si>
  <si>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</si>
  <si>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</si>
  <si>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</si>
  <si>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</si>
  <si>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</si>
  <si>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</si>
  <si>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</si>
  <si>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</si>
  <si>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</si>
  <si>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</si>
  <si>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</si>
  <si>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</si>
  <si>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</si>
  <si>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</si>
  <si>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</si>
  <si>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</si>
  <si>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</si>
  <si>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</si>
  <si>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</si>
  <si>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</si>
  <si>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</si>
  <si>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</si>
  <si>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</si>
  <si>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</si>
  <si>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</si>
  <si>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</si>
  <si>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</si>
  <si>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</si>
  <si>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</si>
  <si>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</si>
  <si>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</si>
  <si>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</si>
  <si>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</si>
  <si>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</si>
  <si>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</si>
  <si>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</si>
  <si>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</si>
  <si>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</si>
  <si>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</si>
  <si>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</si>
  <si>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</si>
  <si>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</si>
  <si>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</si>
  <si>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</si>
  <si>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</si>
  <si>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</si>
  <si>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</si>
  <si>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</si>
  <si>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</si>
  <si>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</si>
  <si>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</si>
  <si>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</si>
  <si>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</si>
  <si>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</si>
  <si>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</si>
  <si>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</si>
  <si>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</si>
  <si>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</si>
  <si>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</si>
  <si>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</si>
  <si>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</si>
  <si>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</si>
  <si>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</si>
  <si>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</si>
  <si>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</si>
  <si>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</si>
  <si>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</si>
  <si>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</si>
  <si>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</si>
  <si>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</si>
  <si>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</si>
  <si>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</si>
  <si>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</si>
  <si>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</si>
  <si>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</si>
  <si>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</si>
  <si>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</si>
  <si>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</si>
  <si>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</si>
  <si>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</si>
  <si>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</si>
  <si>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</si>
  <si>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</si>
  <si>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</si>
  <si>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</si>
  <si>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</si>
  <si>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</si>
  <si>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</si>
  <si>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</si>
  <si>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</si>
  <si>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</si>
  <si>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</si>
  <si>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</si>
  <si>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</si>
  <si>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</si>
  <si>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</si>
  <si>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</si>
  <si>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</si>
  <si>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</si>
  <si>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</si>
  <si>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</si>
  <si>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</si>
  <si>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</si>
  <si>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</si>
  <si>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</si>
  <si>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</si>
  <si>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</si>
  <si>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</si>
  <si>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</si>
  <si>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</si>
  <si>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</si>
  <si>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</si>
  <si>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</si>
  <si>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</si>
  <si>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</si>
  <si>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</si>
  <si>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</si>
  <si>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</si>
  <si>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</si>
  <si>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</si>
  <si>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</si>
  <si>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</si>
  <si>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</si>
  <si>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</si>
  <si>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</si>
  <si>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</si>
  <si>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</si>
  <si>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</si>
  <si>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</si>
  <si>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</si>
  <si>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</si>
  <si>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</si>
  <si>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</si>
  <si>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</si>
  <si>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</si>
  <si>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</si>
  <si>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</si>
  <si>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</si>
  <si>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</si>
  <si>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</si>
  <si>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</si>
  <si>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</si>
  <si>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</si>
  <si>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</si>
  <si>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</si>
  <si>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</si>
  <si>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</si>
  <si>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</si>
  <si>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</si>
  <si>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</si>
  <si>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</si>
  <si>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</si>
  <si>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</si>
  <si>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</si>
  <si>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</si>
  <si>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</si>
  <si>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</si>
  <si>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</si>
  <si>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</si>
  <si>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</si>
  <si>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</si>
  <si>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</si>
  <si>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</si>
  <si>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</si>
  <si>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</si>
  <si>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</si>
  <si>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</si>
  <si>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</si>
  <si>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</si>
  <si>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</si>
  <si>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</si>
  <si>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</si>
  <si>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</si>
  <si>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</si>
  <si>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</si>
  <si>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</si>
  <si>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</si>
  <si>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</si>
  <si>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</si>
  <si>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</si>
  <si>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</si>
  <si>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</si>
  <si>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</si>
  <si>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</si>
  <si>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</si>
  <si>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</si>
  <si>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</si>
  <si>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</si>
  <si>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</si>
  <si>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</si>
  <si>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</si>
  <si>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</si>
  <si>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</si>
  <si>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</si>
  <si>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</si>
  <si>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</si>
  <si>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</si>
  <si>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</si>
  <si>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</si>
  <si>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</si>
  <si>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</si>
  <si>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</si>
  <si>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</si>
  <si>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</si>
  <si>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</si>
  <si>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</si>
  <si>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</si>
  <si>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</si>
  <si>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</si>
  <si>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</si>
  <si>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</si>
  <si>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</si>
  <si>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</si>
  <si>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</si>
  <si>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</si>
  <si>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</si>
  <si>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</si>
  <si>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</si>
  <si>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</si>
  <si>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</si>
  <si>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</si>
  <si>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</si>
  <si>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</si>
  <si>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</si>
  <si>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</si>
  <si>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</si>
  <si>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</si>
  <si>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</si>
  <si>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</si>
  <si>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</si>
  <si>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</si>
  <si>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</si>
  <si>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</si>
  <si>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</si>
  <si>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</si>
  <si>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</si>
  <si>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</si>
  <si>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</si>
  <si>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</si>
  <si>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</si>
  <si>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</si>
  <si>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</si>
  <si>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</si>
  <si>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</si>
  <si>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</si>
  <si>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</si>
  <si>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</si>
  <si>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</si>
  <si>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</si>
  <si>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</si>
  <si>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</si>
  <si>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</si>
  <si>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</si>
  <si>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</si>
  <si>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</si>
  <si>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</si>
  <si>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</si>
  <si>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</si>
  <si>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</si>
  <si>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</si>
  <si>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</si>
  <si>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</si>
  <si>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</si>
  <si>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</si>
  <si>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</si>
  <si>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</si>
  <si>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</si>
  <si>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</si>
  <si>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</si>
  <si>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</si>
  <si>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</si>
  <si>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</si>
  <si>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</si>
  <si>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</si>
  <si>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</si>
  <si>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</si>
  <si>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</si>
  <si>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</si>
  <si>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</si>
  <si>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</si>
  <si>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</si>
  <si>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</si>
  <si>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</si>
  <si>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</si>
  <si>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</si>
  <si>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</si>
  <si>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</si>
  <si>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</si>
  <si>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</si>
  <si>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</si>
  <si>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</si>
  <si>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</si>
  <si>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</si>
  <si>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</si>
  <si>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</si>
  <si>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</si>
  <si>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</si>
  <si>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</si>
  <si>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</si>
  <si>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</si>
  <si>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</si>
  <si>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</si>
  <si>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</si>
  <si>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</si>
  <si>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</si>
  <si>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</si>
  <si>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</si>
  <si>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</si>
  <si>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</si>
  <si>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</si>
  <si>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</si>
  <si>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</si>
  <si>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</si>
  <si>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</si>
  <si>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</si>
  <si>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</si>
  <si>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</si>
  <si>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</si>
  <si>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</si>
  <si>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</si>
  <si>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</si>
  <si>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</si>
  <si>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</si>
  <si>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</si>
  <si>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</si>
  <si>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</si>
  <si>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</si>
  <si>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</si>
  <si>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</si>
  <si>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</si>
  <si>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</si>
  <si>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</si>
  <si>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</si>
  <si>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</si>
  <si>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</si>
  <si>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</si>
  <si>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</si>
  <si>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</si>
  <si>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</si>
  <si>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</si>
  <si>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</si>
  <si>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</si>
  <si>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</si>
  <si>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</si>
  <si>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</si>
  <si>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</si>
  <si>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</si>
  <si>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</si>
  <si>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</si>
  <si>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</si>
  <si>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</si>
  <si>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</si>
  <si>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</si>
  <si>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</si>
  <si>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</si>
  <si>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</si>
  <si>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</si>
  <si>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</si>
  <si>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</si>
  <si>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</si>
  <si>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</si>
  <si>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</si>
  <si>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</si>
  <si>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</si>
  <si>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</si>
  <si>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</si>
  <si>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</si>
  <si>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</si>
  <si>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</si>
  <si>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</si>
  <si>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</si>
  <si>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</si>
  <si>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</si>
  <si>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</si>
  <si>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</si>
  <si>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</si>
  <si>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</si>
  <si>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</si>
  <si>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</si>
  <si>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</si>
  <si>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</si>
  <si>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</si>
  <si>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</si>
  <si>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</si>
  <si>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</si>
  <si>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</si>
  <si>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</si>
  <si>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</si>
  <si>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</si>
  <si>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</si>
  <si>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</si>
  <si>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</si>
  <si>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</si>
  <si>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</si>
  <si>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</si>
  <si>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</si>
  <si>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</si>
  <si>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</si>
  <si>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</si>
  <si>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</si>
  <si>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</si>
  <si>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</si>
  <si>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</si>
  <si>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</si>
  <si>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</si>
  <si>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</si>
  <si>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</si>
  <si>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</si>
  <si>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</si>
  <si>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</si>
  <si>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</si>
  <si>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</si>
  <si>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</si>
  <si>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</si>
  <si>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</si>
  <si>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</si>
  <si>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</si>
  <si>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</si>
  <si>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</si>
  <si>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</si>
  <si>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</si>
  <si>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</si>
  <si>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</si>
  <si>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</si>
  <si>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</si>
  <si>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</si>
  <si>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</si>
  <si>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</si>
  <si>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</si>
  <si>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</si>
  <si>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</si>
  <si>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</si>
  <si>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</si>
  <si>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</si>
  <si>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</si>
  <si>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</si>
  <si>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</si>
  <si>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</si>
  <si>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</si>
  <si>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</si>
  <si>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</si>
  <si>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</si>
  <si>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</si>
  <si>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</si>
  <si>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</si>
  <si>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</si>
  <si>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</si>
  <si>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</si>
  <si>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</si>
  <si>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</si>
  <si>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</si>
  <si>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</si>
  <si>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</si>
  <si>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</si>
  <si>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</si>
  <si>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</si>
  <si>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</si>
  <si>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</si>
  <si>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</si>
  <si>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</si>
  <si>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</si>
  <si>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</si>
  <si>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</si>
  <si>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</si>
  <si>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</si>
  <si>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</si>
  <si>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</si>
  <si>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</si>
  <si>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</si>
  <si>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</si>
  <si>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</si>
  <si>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</si>
  <si>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</si>
  <si>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</si>
  <si>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</si>
  <si>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</si>
  <si>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</si>
  <si>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</si>
  <si>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</si>
  <si>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</si>
  <si>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</si>
  <si>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</si>
  <si>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</si>
  <si>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</si>
  <si>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</si>
  <si>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</si>
  <si>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</si>
  <si>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</si>
  <si>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</si>
  <si>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</si>
  <si>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</si>
  <si>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</si>
  <si>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</si>
  <si>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</si>
  <si>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</si>
  <si>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</si>
  <si>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</si>
  <si>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</si>
  <si>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</si>
  <si>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</si>
  <si>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</si>
  <si>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</si>
  <si>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</si>
  <si>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</si>
  <si>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</si>
  <si>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</si>
  <si>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</si>
  <si>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</si>
  <si>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</si>
  <si>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</si>
  <si>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</si>
  <si>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</si>
  <si>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</si>
  <si>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</si>
  <si>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</si>
  <si>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</si>
  <si>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</si>
  <si>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</si>
  <si>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</si>
  <si>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</si>
  <si>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</si>
  <si>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</si>
  <si>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</si>
  <si>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</si>
  <si>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</si>
  <si>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</si>
  <si>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</si>
  <si>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</si>
  <si>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</si>
  <si>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</si>
  <si>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</si>
  <si>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</si>
  <si>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</si>
  <si>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</si>
  <si>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</si>
  <si>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</si>
  <si>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</si>
  <si>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</si>
  <si>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</si>
  <si>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</si>
  <si>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</si>
  <si>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</si>
  <si>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</si>
  <si>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</si>
  <si>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</si>
  <si>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</si>
  <si>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</si>
  <si>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</si>
  <si>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</si>
  <si>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</si>
  <si>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</si>
  <si>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</si>
  <si>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</si>
  <si>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</si>
  <si>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</si>
  <si>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</si>
  <si>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</si>
  <si>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</si>
  <si>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</si>
  <si>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</si>
  <si>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</si>
  <si>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</si>
  <si>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</si>
  <si>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</si>
  <si>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</si>
  <si>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</si>
  <si>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</si>
  <si>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</si>
  <si>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</si>
  <si>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</si>
  <si>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</si>
  <si>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</si>
  <si>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</si>
  <si>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</si>
  <si>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</si>
  <si>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</si>
  <si>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</si>
  <si>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</si>
  <si>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</si>
  <si>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</si>
  <si>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</si>
  <si>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</si>
  <si>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</si>
  <si>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</si>
  <si>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</si>
  <si>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</si>
  <si>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</si>
  <si>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</si>
  <si>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</si>
  <si>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</si>
  <si>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</si>
  <si>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</si>
  <si>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</si>
  <si>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</si>
  <si>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</si>
  <si>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</si>
  <si>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</si>
  <si>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</si>
  <si>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</si>
  <si>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</si>
  <si>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</si>
  <si>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</si>
  <si>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</si>
  <si>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</si>
  <si>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</si>
  <si>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</si>
  <si>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</si>
  <si>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</si>
  <si>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</si>
  <si>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</si>
  <si>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</si>
  <si>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</si>
  <si>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</si>
  <si>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</si>
  <si>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</si>
  <si>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</si>
  <si>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</si>
  <si>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</si>
  <si>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</si>
  <si>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</si>
  <si>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</si>
  <si>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</si>
  <si>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</si>
  <si>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</si>
  <si>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</si>
  <si>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</si>
  <si>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</si>
  <si>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</si>
  <si>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</si>
  <si>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</si>
  <si>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</si>
  <si>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</si>
  <si>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</si>
  <si>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</si>
  <si>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</si>
  <si>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</si>
  <si>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</si>
  <si>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</si>
  <si>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</si>
  <si>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</si>
  <si>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</si>
  <si>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</si>
  <si>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</si>
  <si>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</si>
  <si>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</si>
  <si>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</si>
  <si>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</si>
  <si>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</si>
  <si>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</si>
  <si>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</si>
  <si>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</si>
  <si>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</si>
  <si>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</si>
  <si>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</si>
  <si>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</si>
  <si>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</si>
  <si>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</si>
  <si>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</si>
  <si>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</si>
  <si>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</si>
  <si>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</si>
  <si>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</si>
  <si>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</si>
  <si>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</si>
  <si>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</si>
  <si>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</si>
  <si>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</si>
  <si>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</si>
  <si>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</si>
  <si>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</si>
  <si>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</si>
  <si>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</si>
  <si>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</si>
  <si>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</si>
  <si>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</si>
  <si>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</si>
  <si>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</si>
  <si>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</si>
  <si>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</si>
  <si>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</si>
  <si>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</si>
  <si>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</si>
  <si>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</si>
  <si>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</si>
  <si>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</si>
  <si>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</si>
  <si>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</si>
  <si>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</si>
  <si>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</si>
  <si>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</si>
  <si>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</si>
  <si>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</si>
  <si>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</si>
  <si>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</si>
  <si>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</si>
  <si>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</si>
  <si>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</si>
  <si>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</si>
  <si>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</si>
  <si>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</si>
  <si>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</si>
  <si>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</si>
  <si>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</si>
  <si>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</si>
  <si>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</si>
  <si>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</si>
  <si>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</si>
  <si>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</si>
  <si>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</si>
  <si>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</si>
  <si>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</si>
  <si>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</si>
  <si>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</si>
  <si>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</si>
  <si>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</si>
  <si>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</si>
  <si>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</si>
  <si>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</si>
  <si>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</si>
  <si>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</si>
  <si>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</si>
  <si>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</si>
  <si>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</si>
  <si>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</si>
  <si>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</si>
  <si>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</si>
  <si>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</si>
  <si>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</si>
  <si>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</si>
  <si>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</si>
  <si>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</si>
  <si>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</si>
  <si>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</si>
  <si>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</si>
  <si>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</si>
  <si>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</si>
  <si>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</si>
  <si>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</si>
  <si>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</si>
  <si>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</si>
  <si>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</si>
  <si>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</si>
  <si>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</si>
  <si>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</si>
  <si>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</si>
  <si>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</si>
  <si>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</si>
  <si>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</si>
  <si>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</si>
  <si>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</si>
  <si>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</si>
  <si>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</si>
  <si>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</si>
  <si>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</si>
  <si>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</si>
  <si>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</si>
  <si>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</si>
  <si>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</si>
  <si>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</si>
  <si>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</si>
  <si>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</si>
  <si>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</si>
  <si>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</si>
  <si>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</si>
  <si>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</si>
  <si>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</si>
  <si>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</si>
  <si>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</si>
  <si>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</si>
  <si>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</si>
  <si>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</si>
  <si>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</si>
  <si>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</si>
  <si>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</si>
  <si>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</si>
  <si>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</si>
  <si>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</si>
  <si>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</si>
  <si>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</si>
  <si>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</si>
  <si>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</si>
  <si>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</si>
  <si>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</si>
  <si>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</si>
  <si>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</si>
  <si>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</si>
  <si>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</si>
  <si>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</si>
  <si>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</si>
  <si>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</si>
  <si>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</si>
  <si>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</si>
  <si>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</si>
  <si>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</si>
  <si>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</si>
  <si>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</si>
  <si>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</si>
  <si>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</si>
  <si>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</si>
  <si>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</si>
  <si>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</si>
  <si>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</si>
  <si>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</si>
  <si>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</si>
  <si>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</si>
  <si>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</si>
  <si>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</si>
  <si>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</si>
  <si>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</si>
  <si>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</si>
  <si>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</si>
  <si>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</si>
  <si>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</si>
  <si>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</si>
  <si>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</si>
  <si>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</si>
  <si>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</si>
  <si>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</si>
  <si>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</si>
  <si>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</si>
  <si>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</si>
  <si>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</si>
  <si>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</si>
  <si>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</si>
  <si>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</si>
  <si>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</si>
  <si>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</si>
  <si>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</si>
  <si>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</si>
  <si>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</si>
  <si>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</si>
  <si>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</si>
  <si>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</si>
  <si>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</si>
  <si>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</si>
  <si>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</si>
  <si>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</si>
  <si>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</si>
  <si>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</si>
  <si>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</si>
  <si>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</si>
  <si>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</si>
  <si>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</si>
  <si>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</si>
  <si>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</si>
  <si>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</si>
  <si>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</si>
  <si>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</si>
  <si>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</si>
  <si>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</si>
  <si>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</si>
  <si>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</si>
  <si>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</si>
  <si>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</si>
  <si>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</si>
  <si>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</si>
  <si>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</si>
  <si>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</si>
  <si>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</si>
  <si>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</si>
  <si>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</si>
  <si>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</si>
  <si>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</si>
  <si>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</si>
  <si>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</si>
  <si>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</si>
  <si>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</si>
  <si>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</si>
  <si>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</si>
  <si>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</si>
  <si>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</si>
  <si>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</si>
  <si>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</si>
  <si>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</si>
  <si>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</si>
  <si>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</si>
  <si>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</si>
  <si>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</si>
  <si>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</si>
  <si>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</si>
  <si>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</si>
  <si>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</si>
  <si>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</si>
  <si>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</si>
  <si>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</si>
  <si>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</si>
  <si>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</si>
  <si>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</si>
  <si>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</si>
  <si>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</si>
  <si>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</si>
  <si>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</si>
  <si>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</si>
  <si>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</si>
  <si>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</si>
  <si>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</si>
  <si>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</si>
  <si>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</si>
  <si>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</si>
  <si>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</si>
  <si>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</si>
  <si>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</si>
  <si>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</si>
  <si>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</si>
  <si>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</si>
  <si>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</si>
  <si>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</si>
  <si>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</si>
  <si>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</si>
  <si>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</si>
  <si>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</si>
  <si>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</si>
  <si>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</si>
  <si>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</si>
  <si>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</si>
  <si>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</si>
  <si>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</si>
  <si>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</si>
  <si>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</si>
  <si>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</si>
  <si>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</si>
  <si>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</si>
  <si>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</si>
  <si>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</si>
  <si>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</si>
  <si>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</si>
  <si>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</si>
  <si>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</si>
  <si>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</si>
  <si>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</si>
  <si>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</si>
  <si>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</si>
  <si>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</si>
  <si>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</si>
  <si>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</si>
  <si>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</si>
  <si>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</si>
  <si>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</si>
  <si>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</si>
  <si>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</si>
  <si>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</si>
  <si>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</si>
  <si>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</si>
  <si>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</si>
  <si>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</si>
  <si>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</si>
  <si>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</si>
  <si>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</si>
  <si>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</si>
  <si>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</si>
  <si>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</si>
  <si>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</si>
  <si>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</si>
  <si>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</si>
  <si>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</si>
  <si>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</si>
  <si>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</si>
  <si>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</si>
  <si>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</si>
  <si>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</si>
  <si>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</si>
  <si>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</si>
  <si>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</si>
  <si>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</si>
  <si>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</si>
  <si>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</si>
  <si>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</si>
  <si>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</si>
  <si>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</si>
  <si>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</si>
  <si>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</si>
  <si>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</si>
  <si>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</si>
  <si>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</si>
  <si>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</si>
  <si>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</si>
  <si>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</si>
  <si>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</si>
  <si>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</si>
  <si>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</si>
  <si>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</si>
  <si>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</si>
  <si>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</si>
  <si>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</si>
  <si>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</si>
  <si>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</si>
  <si>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</si>
  <si>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</si>
  <si>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</si>
  <si>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</si>
  <si>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</si>
  <si>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</si>
  <si>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</si>
  <si>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</si>
  <si>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</si>
  <si>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</si>
  <si>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</si>
  <si>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</si>
  <si>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</si>
  <si>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</si>
  <si>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</si>
  <si>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</si>
  <si>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</si>
  <si>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</si>
  <si>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</si>
  <si>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</si>
  <si>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</si>
  <si>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</si>
  <si>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</si>
  <si>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</si>
  <si>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</si>
  <si>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</si>
  <si>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</si>
  <si>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</si>
  <si>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</si>
  <si>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</si>
  <si>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</si>
  <si>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</si>
  <si>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</si>
  <si>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</si>
  <si>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</si>
  <si>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</si>
  <si>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</si>
  <si>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</si>
  <si>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</si>
  <si>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</si>
  <si>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</si>
  <si>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</si>
  <si>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</si>
  <si>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</si>
  <si>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</si>
  <si>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</si>
  <si>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</si>
  <si>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</si>
  <si>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</si>
  <si>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</si>
  <si>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</si>
  <si>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</si>
  <si>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</si>
  <si>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</si>
  <si>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</si>
  <si>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</si>
  <si>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</si>
  <si>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</si>
  <si>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</si>
  <si>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</si>
  <si>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</si>
  <si>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</si>
  <si>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</si>
  <si>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</si>
  <si>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</si>
  <si>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</si>
  <si>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</si>
  <si>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</si>
  <si>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</si>
  <si>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</si>
  <si>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</si>
  <si>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</si>
  <si>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</si>
  <si>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</si>
  <si>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</si>
  <si>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</si>
  <si>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</si>
  <si>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</si>
  <si>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</si>
  <si>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</si>
  <si>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</si>
  <si>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</si>
  <si>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</si>
  <si>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</si>
  <si>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</si>
  <si>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</si>
  <si>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</si>
  <si>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</si>
  <si>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</si>
  <si>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</si>
  <si>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</si>
  <si>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</si>
  <si>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</si>
  <si>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</si>
  <si>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</si>
  <si>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</si>
  <si>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</si>
  <si>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</si>
  <si>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</si>
  <si>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</si>
  <si>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</si>
  <si>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</si>
  <si>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</si>
  <si>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</si>
  <si>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</si>
  <si>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</si>
  <si>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</si>
  <si>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</si>
  <si>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</si>
  <si>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</si>
  <si>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</si>
  <si>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</si>
  <si>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</si>
  <si>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</si>
  <si>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</si>
  <si>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</si>
  <si>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</si>
  <si>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</si>
  <si>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</si>
  <si>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</si>
  <si>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</si>
  <si>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</si>
  <si>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</si>
  <si>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</si>
  <si>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</si>
  <si>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</si>
  <si>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</si>
  <si>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</si>
  <si>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</si>
  <si>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</si>
  <si>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</si>
  <si>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</si>
  <si>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</si>
  <si>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</si>
  <si>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</si>
  <si>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</si>
  <si>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</si>
  <si>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</si>
  <si>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</si>
  <si>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</si>
  <si>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</si>
  <si>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</si>
  <si>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</si>
  <si>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</si>
  <si>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</si>
  <si>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</si>
  <si>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</si>
  <si>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</si>
  <si>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</si>
  <si>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</si>
  <si>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</si>
  <si>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</si>
  <si>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</si>
  <si>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</si>
  <si>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</si>
  <si>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</si>
  <si>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</si>
  <si>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</si>
  <si>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</si>
  <si>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</si>
  <si>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</si>
  <si>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</si>
  <si>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</si>
  <si>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</si>
  <si>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</si>
  <si>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</si>
  <si>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</si>
  <si>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</si>
  <si>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</si>
  <si>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</si>
  <si>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</si>
  <si>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</si>
  <si>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</si>
  <si>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</si>
  <si>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</si>
  <si>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</si>
  <si>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</si>
  <si>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</si>
  <si>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</si>
  <si>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</si>
  <si>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</si>
  <si>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</si>
  <si>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</si>
  <si>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</si>
  <si>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</si>
  <si>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</si>
  <si>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</si>
  <si>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</si>
  <si>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</si>
  <si>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</si>
  <si>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</si>
  <si>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</si>
  <si>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</si>
  <si>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</si>
  <si>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</si>
  <si>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</si>
  <si>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</si>
  <si>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</si>
  <si>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</si>
  <si>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</si>
  <si>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</si>
  <si>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</si>
  <si>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</si>
  <si>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</si>
  <si>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</si>
  <si>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</si>
  <si>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</si>
  <si>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</si>
  <si>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</si>
  <si>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</si>
  <si>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</si>
  <si>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</si>
  <si>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</si>
  <si>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</si>
  <si>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</si>
  <si>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</si>
  <si>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</si>
  <si>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</si>
  <si>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</si>
  <si>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</si>
  <si>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</si>
  <si>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</si>
  <si>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</si>
  <si>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</si>
  <si>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</si>
  <si>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</si>
  <si>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</si>
  <si>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</si>
  <si>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</si>
  <si>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</si>
  <si>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</si>
  <si>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</si>
  <si>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</si>
  <si>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</si>
  <si>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</si>
  <si>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</si>
  <si>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</si>
  <si>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</si>
  <si>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</si>
  <si>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</si>
  <si>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</si>
  <si>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</si>
  <si>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</si>
  <si>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</si>
  <si>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</si>
  <si>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</si>
  <si>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</si>
  <si>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</si>
  <si>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</si>
  <si>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</si>
  <si>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</si>
  <si>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</si>
  <si>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</si>
  <si>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</si>
  <si>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</si>
  <si>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</si>
  <si>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</si>
  <si>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</si>
  <si>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</si>
  <si>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</si>
  <si>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</si>
  <si>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</si>
  <si>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</si>
  <si>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</si>
  <si>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</si>
  <si>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</si>
  <si>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</si>
  <si>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</si>
  <si>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</si>
  <si>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</si>
  <si>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</si>
  <si>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</si>
  <si>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</si>
  <si>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</si>
  <si>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</si>
  <si>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</si>
  <si>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</si>
  <si>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</si>
  <si>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</si>
  <si>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</si>
  <si>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</si>
  <si>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</si>
  <si>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</si>
  <si>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</si>
  <si>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</si>
  <si>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</si>
  <si>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</si>
  <si>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</si>
  <si>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</si>
  <si>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</si>
  <si>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</si>
  <si>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</si>
  <si>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</si>
  <si>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</si>
  <si>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</si>
  <si>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</si>
  <si>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</si>
  <si>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</si>
  <si>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</si>
  <si>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</si>
  <si>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</si>
  <si>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</si>
  <si>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</si>
  <si>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</si>
  <si>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</si>
  <si>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</si>
  <si>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</si>
  <si>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</si>
  <si>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</si>
  <si>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</si>
  <si>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</si>
  <si>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</si>
  <si>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</si>
  <si>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</si>
  <si>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</si>
  <si>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</si>
  <si>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</si>
  <si>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</si>
  <si>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</si>
  <si>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</si>
  <si>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</si>
  <si>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</si>
  <si>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</si>
  <si>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</si>
  <si>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</si>
  <si>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</si>
  <si>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</si>
  <si>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</si>
  <si>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</si>
  <si>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</si>
  <si>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</si>
  <si>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</si>
  <si>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</si>
  <si>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</si>
  <si>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</si>
  <si>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</si>
  <si>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</si>
  <si>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</si>
  <si>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</si>
  <si>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</si>
  <si>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</si>
  <si>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</si>
  <si>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</si>
  <si>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</si>
  <si>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</si>
  <si>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</si>
  <si>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</si>
  <si>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</si>
  <si>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</si>
  <si>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</si>
  <si>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</si>
  <si>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</si>
  <si>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</si>
  <si>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</si>
  <si>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</si>
  <si>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</si>
  <si>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</si>
  <si>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</si>
  <si>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</si>
  <si>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</si>
  <si>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</si>
  <si>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</si>
  <si>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</si>
  <si>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</si>
  <si>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</si>
  <si>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</si>
  <si>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</si>
  <si>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</si>
  <si>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</si>
  <si>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</si>
  <si>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</si>
  <si>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</si>
  <si>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</si>
  <si>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</si>
  <si>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</si>
  <si>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</si>
  <si>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</si>
  <si>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</si>
  <si>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</si>
  <si>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</si>
  <si>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</si>
  <si>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</si>
  <si>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</si>
  <si>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</si>
  <si>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</si>
  <si>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</si>
  <si>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</si>
  <si>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</si>
  <si>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</si>
  <si>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</si>
  <si>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</si>
  <si>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</si>
  <si>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</si>
  <si>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</si>
  <si>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</si>
  <si>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</si>
  <si>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</si>
  <si>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</si>
  <si>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</si>
  <si>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</si>
  <si>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</si>
  <si>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</si>
  <si>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</si>
  <si>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</si>
  <si>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</si>
  <si>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</si>
  <si>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</si>
  <si>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</si>
  <si>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</si>
  <si>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</si>
  <si>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</si>
  <si>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</si>
  <si>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</si>
  <si>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</si>
  <si>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</si>
  <si>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</si>
  <si>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</si>
  <si>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</si>
  <si>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</si>
  <si>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</si>
  <si>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</si>
  <si>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</si>
  <si>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</si>
  <si>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</si>
  <si>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</si>
  <si>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</si>
  <si>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</si>
  <si>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</si>
  <si>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</si>
  <si>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</si>
  <si>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</si>
  <si>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</si>
  <si>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</si>
  <si>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</si>
  <si>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</si>
  <si>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</si>
  <si>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</si>
  <si>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</si>
  <si>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</si>
  <si>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</si>
  <si>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</si>
  <si>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</si>
  <si>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</si>
  <si>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</si>
  <si>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</si>
  <si>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</si>
  <si>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</si>
  <si>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</si>
  <si>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</si>
  <si>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</si>
  <si>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</si>
  <si>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</si>
  <si>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</si>
  <si>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</si>
  <si>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</si>
  <si>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</si>
  <si>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</si>
  <si>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</si>
  <si>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</si>
  <si>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</si>
  <si>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</si>
  <si>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</si>
  <si>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</si>
  <si>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</si>
  <si>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</si>
  <si>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</si>
  <si>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</si>
  <si>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</si>
  <si>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</si>
  <si>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</si>
  <si>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</si>
  <si>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</si>
  <si>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</si>
  <si>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</si>
  <si>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</si>
  <si>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</si>
  <si>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</si>
  <si>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</si>
  <si>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</si>
  <si>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</si>
  <si>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</si>
  <si>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</si>
  <si>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</si>
  <si>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</si>
  <si>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</si>
  <si>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</si>
  <si>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</si>
  <si>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</si>
  <si>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</si>
  <si>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</si>
  <si>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</si>
  <si>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</si>
  <si>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</si>
  <si>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</si>
  <si>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</si>
  <si>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</si>
  <si>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</si>
  <si>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</si>
  <si>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</si>
  <si>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</si>
  <si>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</si>
  <si>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</si>
  <si>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</si>
  <si>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</si>
  <si>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</si>
  <si>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</si>
  <si>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</si>
  <si>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</si>
  <si>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</si>
  <si>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</si>
  <si>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</si>
  <si>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</si>
  <si>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</si>
  <si>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</si>
  <si>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</si>
  <si>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</si>
  <si>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</si>
  <si>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</si>
  <si>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</si>
  <si>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</si>
  <si>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</si>
  <si>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</si>
  <si>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</si>
  <si>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</si>
  <si>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</si>
  <si>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</si>
  <si>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</si>
  <si>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</si>
  <si>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</si>
  <si>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</si>
  <si>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</si>
  <si>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</si>
  <si>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</si>
  <si>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</si>
  <si>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</si>
  <si>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</si>
  <si>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</si>
  <si>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</si>
  <si>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</si>
  <si>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</si>
  <si>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</si>
  <si>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</si>
  <si>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</si>
  <si>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</si>
  <si>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</si>
  <si>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</si>
  <si>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</si>
  <si>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</si>
  <si>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</si>
  <si>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</si>
  <si>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</si>
  <si>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</si>
  <si>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</si>
  <si>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</si>
  <si>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</si>
  <si>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</si>
  <si>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</si>
  <si>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</si>
  <si>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</si>
  <si>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</si>
  <si>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</si>
  <si>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</si>
  <si>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</si>
  <si>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</si>
  <si>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</si>
  <si>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</si>
  <si>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</si>
  <si>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</si>
  <si>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</si>
  <si>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</si>
  <si>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</si>
  <si>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</si>
  <si>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</si>
  <si>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</si>
  <si>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</si>
  <si>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</si>
  <si>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</si>
  <si>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</si>
  <si>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</si>
  <si>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</si>
  <si>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</si>
  <si>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</si>
  <si>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</si>
  <si>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</si>
  <si>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</si>
  <si>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</si>
  <si>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</si>
  <si>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</si>
  <si>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</si>
  <si>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</si>
  <si>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</si>
  <si>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</si>
  <si>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</si>
  <si>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</si>
  <si>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</si>
  <si>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</si>
  <si>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</si>
  <si>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</si>
  <si>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</si>
  <si>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</si>
  <si>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</si>
  <si>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</si>
  <si>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</si>
  <si>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</si>
  <si>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</si>
  <si>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</si>
  <si>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</si>
  <si>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</si>
  <si>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</si>
  <si>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</si>
  <si>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</si>
  <si>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</si>
  <si>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</si>
  <si>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</si>
  <si>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</si>
  <si>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</si>
  <si>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</si>
  <si>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</si>
  <si>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</si>
  <si>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</si>
  <si>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</si>
  <si>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</si>
  <si>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</si>
  <si>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</si>
  <si>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</si>
  <si>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</si>
  <si>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</si>
  <si>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</si>
  <si>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</si>
  <si>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</si>
  <si>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</si>
  <si>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</si>
  <si>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</si>
  <si>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</si>
  <si>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</si>
  <si>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</si>
  <si>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</si>
  <si>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</si>
  <si>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</si>
  <si>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</si>
  <si>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</si>
  <si>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</si>
  <si>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</si>
  <si>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</si>
  <si>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</si>
  <si>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</si>
  <si>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</si>
  <si>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</si>
  <si>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</si>
  <si>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</si>
  <si>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</si>
  <si>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</si>
  <si>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</si>
  <si>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</si>
  <si>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</si>
  <si>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</si>
  <si>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</si>
  <si>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</si>
  <si>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</si>
  <si>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</si>
  <si>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</si>
  <si>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</si>
  <si>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</si>
  <si>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</si>
  <si>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</si>
  <si>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</si>
  <si>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</si>
  <si>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</si>
  <si>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</si>
  <si>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</si>
  <si>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</si>
  <si>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</si>
  <si>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</si>
  <si>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</si>
  <si>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</si>
  <si>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</si>
  <si>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</si>
  <si>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</si>
  <si>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</si>
  <si>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</si>
  <si>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</si>
  <si>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</si>
  <si>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</si>
  <si>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</si>
  <si>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</si>
  <si>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</si>
  <si>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</si>
  <si>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</si>
  <si>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</si>
  <si>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</si>
  <si>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</si>
  <si>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</si>
  <si>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</si>
  <si>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</si>
  <si>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</si>
  <si>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</si>
  <si>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</si>
  <si>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</si>
  <si>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</si>
  <si>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</si>
  <si>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</si>
  <si>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</si>
  <si>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</si>
  <si>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</si>
  <si>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</si>
  <si>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</si>
  <si>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</si>
  <si>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</si>
  <si>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</si>
  <si>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</si>
  <si>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</si>
  <si>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</si>
  <si>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</si>
  <si>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</si>
  <si>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</si>
  <si>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</si>
  <si>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</si>
  <si>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</si>
  <si>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</si>
  <si>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</si>
  <si>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</si>
  <si>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</si>
  <si>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</si>
  <si>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</si>
  <si>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</si>
  <si>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</si>
  <si>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</si>
  <si>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</si>
  <si>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</si>
  <si>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</si>
  <si>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</si>
  <si>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</si>
  <si>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</si>
  <si>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</si>
  <si>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</si>
  <si>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</si>
  <si>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</si>
  <si>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</si>
  <si>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</si>
  <si>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</si>
  <si>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</si>
  <si>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</si>
  <si>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</si>
  <si>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</si>
  <si>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</si>
  <si>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</si>
  <si>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</si>
  <si>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</si>
  <si>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</si>
  <si>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</si>
  <si>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</si>
  <si>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</si>
  <si>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</si>
  <si>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</si>
  <si>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</si>
  <si>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</si>
  <si>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</si>
  <si>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</si>
  <si>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</si>
  <si>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</si>
  <si>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</si>
  <si>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</si>
  <si>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</si>
  <si>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</si>
  <si>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</si>
  <si>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</si>
  <si>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</si>
  <si>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</si>
  <si>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</si>
  <si>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</si>
  <si>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</si>
  <si>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</si>
  <si>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</si>
  <si>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</si>
  <si>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</si>
  <si>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</si>
  <si>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</si>
  <si>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</si>
  <si>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</si>
  <si>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</si>
  <si>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</si>
  <si>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</si>
  <si>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</si>
  <si>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</si>
  <si>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</si>
  <si>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</si>
  <si>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</si>
  <si>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</si>
  <si>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</si>
  <si>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</si>
  <si>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</si>
  <si>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</si>
  <si>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</si>
  <si>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</si>
  <si>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</si>
  <si>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</si>
  <si>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</si>
  <si>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</si>
  <si>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</si>
  <si>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</si>
  <si>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</si>
  <si>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</si>
  <si>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</si>
  <si>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</si>
  <si>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</si>
  <si>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</si>
  <si>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</si>
  <si>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</si>
  <si>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</si>
  <si>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</si>
  <si>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</si>
  <si>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</si>
  <si>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</si>
  <si>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</si>
  <si>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</si>
  <si>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</si>
  <si>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</si>
  <si>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</si>
  <si>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</si>
  <si>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</si>
  <si>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</si>
  <si>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</si>
  <si>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</si>
  <si>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</si>
  <si>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</si>
  <si>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</si>
  <si>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</si>
  <si>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</si>
  <si>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</si>
  <si>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</si>
  <si>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</si>
  <si>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</si>
  <si>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</si>
  <si>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</si>
  <si>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</si>
  <si>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</si>
  <si>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</si>
  <si>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</si>
  <si>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</si>
  <si>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</si>
  <si>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</si>
  <si>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</si>
  <si>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</si>
  <si>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</si>
  <si>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</si>
  <si>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</si>
  <si>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</si>
  <si>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</si>
  <si>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</si>
  <si>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</si>
  <si>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</si>
  <si>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</si>
  <si>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</si>
  <si>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</si>
  <si>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</si>
  <si>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</si>
  <si>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</si>
  <si>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</si>
  <si>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</si>
  <si>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</si>
  <si>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</si>
  <si>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</si>
  <si>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</si>
  <si>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</si>
  <si>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</si>
  <si>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</si>
  <si>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</si>
  <si>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</si>
  <si>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</si>
  <si>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</si>
  <si>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</si>
  <si>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</si>
  <si>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</si>
  <si>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</si>
  <si>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</si>
  <si>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</si>
  <si>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</si>
  <si>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</si>
  <si>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</si>
  <si>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</si>
  <si>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</si>
  <si>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</si>
  <si>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</si>
  <si>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</si>
  <si>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</si>
  <si>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</si>
  <si>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</si>
  <si>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</si>
  <si>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</si>
  <si>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</si>
  <si>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</si>
  <si>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</si>
  <si>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</si>
  <si>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</si>
  <si>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</si>
  <si>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</si>
  <si>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</si>
  <si>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</si>
  <si>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</si>
  <si>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</si>
  <si>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</si>
  <si>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</si>
  <si>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</si>
  <si>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</si>
  <si>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</si>
  <si>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</si>
  <si>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</si>
  <si>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</si>
  <si>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</si>
  <si>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</si>
  <si>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</si>
  <si>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</si>
  <si>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</si>
  <si>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</si>
  <si>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</si>
  <si>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</si>
  <si>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</si>
  <si>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</si>
  <si>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</si>
  <si>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</si>
  <si>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</si>
  <si>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</si>
  <si>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</si>
  <si>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</si>
  <si>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</si>
  <si>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</si>
  <si>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</si>
  <si>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</si>
  <si>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</si>
  <si>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</si>
  <si>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</si>
  <si>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</si>
  <si>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</si>
  <si>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</si>
  <si>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</si>
  <si>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</si>
  <si>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</si>
  <si>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</si>
  <si>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</si>
  <si>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</si>
  <si>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</si>
  <si>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</si>
  <si>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</si>
  <si>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</si>
  <si>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</si>
  <si>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</si>
  <si>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</si>
  <si>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</si>
  <si>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</si>
  <si>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</si>
  <si>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</si>
  <si>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</si>
  <si>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</si>
  <si>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</si>
  <si>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</si>
  <si>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</si>
  <si>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</si>
  <si>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</si>
  <si>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</si>
  <si>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</si>
  <si>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</si>
  <si>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</si>
  <si>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</si>
  <si>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</si>
  <si>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</si>
  <si>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</si>
  <si>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</si>
  <si>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</si>
  <si>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</si>
  <si>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</si>
  <si>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</si>
  <si>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</si>
  <si>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</si>
  <si>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</si>
  <si>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</si>
  <si>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</si>
  <si>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</si>
  <si>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</si>
  <si>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</si>
  <si>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</si>
  <si>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</si>
  <si>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</si>
  <si>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</si>
  <si>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</si>
  <si>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</si>
  <si>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</si>
  <si>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</si>
  <si>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</si>
  <si>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</si>
  <si>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</si>
  <si>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</si>
  <si>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</si>
  <si>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</si>
  <si>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</si>
  <si>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</si>
  <si>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</si>
  <si>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</si>
  <si>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</si>
  <si>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</si>
  <si>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</si>
  <si>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</si>
  <si>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</si>
  <si>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</si>
  <si>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</si>
  <si>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</si>
  <si>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</si>
  <si>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</si>
  <si>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</si>
  <si>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</si>
  <si>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</si>
  <si>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</si>
  <si>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</si>
  <si>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</si>
  <si>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</si>
  <si>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</si>
  <si>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</si>
  <si>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</si>
  <si>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</si>
  <si>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</si>
  <si>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</si>
  <si>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</si>
  <si>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</si>
  <si>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</si>
  <si>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</si>
  <si>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</si>
  <si>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</si>
  <si>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</si>
  <si>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</si>
  <si>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</si>
  <si>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</si>
  <si>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</si>
  <si>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</si>
  <si>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</si>
  <si>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</si>
  <si>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</si>
  <si>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</si>
  <si>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</si>
  <si>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</si>
  <si>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</si>
  <si>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</si>
  <si>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</si>
  <si>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</si>
  <si>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</si>
  <si>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</si>
  <si>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</si>
  <si>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</si>
  <si>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</si>
  <si>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</si>
  <si>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</si>
  <si>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</si>
  <si>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</si>
  <si>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</si>
  <si>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</si>
  <si>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</si>
  <si>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</si>
  <si>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</si>
  <si>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</si>
  <si>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</si>
  <si>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</si>
  <si>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</si>
  <si>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</si>
  <si>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</si>
  <si>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</si>
  <si>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</si>
  <si>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</si>
  <si>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</si>
  <si>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</si>
  <si>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</si>
  <si>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</si>
  <si>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</si>
  <si>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</si>
  <si>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</si>
  <si>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</si>
  <si>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</si>
  <si>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</si>
  <si>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</si>
  <si>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</si>
  <si>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</si>
  <si>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</si>
  <si>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</si>
  <si>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</si>
  <si>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</si>
  <si>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</si>
  <si>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</si>
  <si>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</si>
  <si>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</si>
  <si>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</si>
  <si>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</si>
  <si>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</si>
  <si>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</si>
  <si>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</si>
  <si>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</si>
  <si>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</si>
  <si>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</si>
  <si>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</si>
  <si>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</si>
  <si>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</si>
  <si>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</si>
  <si>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</si>
  <si>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</si>
  <si>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</si>
  <si>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</si>
  <si>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</si>
  <si>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</si>
  <si>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</si>
  <si>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</si>
  <si>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</si>
  <si>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</si>
  <si>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</si>
  <si>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</si>
  <si>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</si>
  <si>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</si>
  <si>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</si>
  <si>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</si>
  <si>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</si>
  <si>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</si>
  <si>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</si>
  <si>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</si>
  <si>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</si>
  <si>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</si>
  <si>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</si>
  <si>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</si>
  <si>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</si>
  <si>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</si>
  <si>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</si>
  <si>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</si>
  <si>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</si>
  <si>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</si>
  <si>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</si>
  <si>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</si>
  <si>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</si>
  <si>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</si>
  <si>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</si>
  <si>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</si>
  <si>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</si>
  <si>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</si>
  <si>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</si>
  <si>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</si>
  <si>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</si>
  <si>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</si>
  <si>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</si>
  <si>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</si>
  <si>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</si>
  <si>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</si>
  <si>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</si>
  <si>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</si>
  <si>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</si>
  <si>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</si>
  <si>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</si>
  <si>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</si>
  <si>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</si>
  <si>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</si>
  <si>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</si>
  <si>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</si>
  <si>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</si>
  <si>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</si>
  <si>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</si>
  <si>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</si>
  <si>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</si>
  <si>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</si>
  <si>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</si>
  <si>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</si>
  <si>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</si>
  <si>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</si>
  <si>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</si>
  <si>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</si>
  <si>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</si>
  <si>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</si>
  <si>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</si>
  <si>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</si>
  <si>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</si>
  <si>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</si>
  <si>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</si>
  <si>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</si>
  <si>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</si>
  <si>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</si>
  <si>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</si>
  <si>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</si>
  <si>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</si>
  <si>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</si>
  <si>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</si>
  <si>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</si>
  <si>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</si>
  <si>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</si>
  <si>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</si>
  <si>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</si>
  <si>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</si>
  <si>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</si>
  <si>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</si>
  <si>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</si>
  <si>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</si>
  <si>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</si>
  <si>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</si>
  <si>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</si>
  <si>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</si>
  <si>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</si>
  <si>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</si>
  <si>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</si>
  <si>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</si>
  <si>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</si>
  <si>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</si>
  <si>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</si>
  <si>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</si>
  <si>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</si>
  <si>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</si>
  <si>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</si>
  <si>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</si>
  <si>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</si>
  <si>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</si>
  <si>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</si>
  <si>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</si>
  <si>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</si>
  <si>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</si>
  <si>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</si>
  <si>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</si>
  <si>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</si>
  <si>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</si>
  <si>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</si>
  <si>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</si>
  <si>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</si>
  <si>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</si>
  <si>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</si>
  <si>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</si>
  <si>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</si>
  <si>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</si>
  <si>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</si>
  <si>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</si>
  <si>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</si>
  <si>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</si>
  <si>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</si>
  <si>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</si>
  <si>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</si>
  <si>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</si>
  <si>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</si>
  <si>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</si>
  <si>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</si>
  <si>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</si>
  <si>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</si>
  <si>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</si>
  <si>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</si>
  <si>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</si>
  <si>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</si>
  <si>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</si>
  <si>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</si>
  <si>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</si>
  <si>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</si>
  <si>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</si>
  <si>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</si>
  <si>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</si>
  <si>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</si>
  <si>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</si>
  <si>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</si>
  <si>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</si>
  <si>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</si>
  <si>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</si>
  <si>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</si>
  <si>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</si>
  <si>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</si>
  <si>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</si>
  <si>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</si>
  <si>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</si>
  <si>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</si>
  <si>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</si>
  <si>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</si>
  <si>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</si>
  <si>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</si>
  <si>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</si>
  <si>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</si>
  <si>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</si>
  <si>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</si>
  <si>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</si>
  <si>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</si>
  <si>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</si>
  <si>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</si>
  <si>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</si>
  <si>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</si>
  <si>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</si>
  <si>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</si>
  <si>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</si>
  <si>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</si>
  <si>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</si>
  <si>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</si>
  <si>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</si>
  <si>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</si>
  <si>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</si>
  <si>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</si>
  <si>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</si>
  <si>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</si>
  <si>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</si>
  <si>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</si>
  <si>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</si>
  <si>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</si>
  <si>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</si>
  <si>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</si>
  <si>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</si>
  <si>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</si>
  <si>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</si>
  <si>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</si>
  <si>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</si>
  <si>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</si>
  <si>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</si>
  <si>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</si>
  <si>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</si>
  <si>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</si>
  <si>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</si>
  <si>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</si>
  <si>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</si>
  <si>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</si>
  <si>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</si>
  <si>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</si>
  <si>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</si>
  <si>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</si>
  <si>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</si>
  <si>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</si>
  <si>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</si>
  <si>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</si>
  <si>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</si>
  <si>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</si>
  <si>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</si>
  <si>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</si>
  <si>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</si>
  <si>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</si>
  <si>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</si>
  <si>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</si>
  <si>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</si>
  <si>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</si>
  <si>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</si>
  <si>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</si>
  <si>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</si>
  <si>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</si>
  <si>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</si>
  <si>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</si>
  <si>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</si>
  <si>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</si>
  <si>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</si>
  <si>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</si>
  <si>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</si>
  <si>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</si>
  <si>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</si>
  <si>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</si>
  <si>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</si>
  <si>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</si>
  <si>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</si>
  <si>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</si>
  <si>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</si>
  <si>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</si>
  <si>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</si>
  <si>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</si>
  <si>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</si>
  <si>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</si>
  <si>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</si>
  <si>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</si>
  <si>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</si>
  <si>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</si>
  <si>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</si>
  <si>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</si>
  <si>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</si>
  <si>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</si>
  <si>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</si>
  <si>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</si>
  <si>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</si>
  <si>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</si>
  <si>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</si>
  <si>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</si>
  <si>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</si>
  <si>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</si>
  <si>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</si>
  <si>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</si>
  <si>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</si>
  <si>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</si>
  <si>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</si>
  <si>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</si>
  <si>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</si>
  <si>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</si>
  <si>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</si>
  <si>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</si>
  <si>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</si>
  <si>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</si>
  <si>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</si>
  <si>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</si>
  <si>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</si>
  <si>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</si>
  <si>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</si>
  <si>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</si>
  <si>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</si>
  <si>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</si>
  <si>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</si>
  <si>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</si>
  <si>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</si>
  <si>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</si>
  <si>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</si>
  <si>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</si>
  <si>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</si>
  <si>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</si>
  <si>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</si>
  <si>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</si>
  <si>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</si>
  <si>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</si>
  <si>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</si>
  <si>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</si>
  <si>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</si>
  <si>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</si>
  <si>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</si>
  <si>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</si>
  <si>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</si>
  <si>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</si>
  <si>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</si>
  <si>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</si>
  <si>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</si>
  <si>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</si>
  <si>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</si>
  <si>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</si>
  <si>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</si>
  <si>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</si>
  <si>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</si>
  <si>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</si>
  <si>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</si>
  <si>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</si>
  <si>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</si>
  <si>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</si>
  <si>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</si>
  <si>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</si>
  <si>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</si>
  <si>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</si>
  <si>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</si>
  <si>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</si>
  <si>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</si>
  <si>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</si>
  <si>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</si>
  <si>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</si>
  <si>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</si>
  <si>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</si>
  <si>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</si>
  <si>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</si>
  <si>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</si>
  <si>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</si>
  <si>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</si>
  <si>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</si>
  <si>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</si>
  <si>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</si>
  <si>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</si>
  <si>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</si>
  <si>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</si>
  <si>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</si>
  <si>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</si>
  <si>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</si>
  <si>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</si>
  <si>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</si>
  <si>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</si>
  <si>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</si>
  <si>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</si>
  <si>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</si>
  <si>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</si>
  <si>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</si>
  <si>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</si>
  <si>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</si>
  <si>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</si>
  <si>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</si>
  <si>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</si>
  <si>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</si>
  <si>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</si>
  <si>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</si>
  <si>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</si>
  <si>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</si>
  <si>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</si>
  <si>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</si>
  <si>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</si>
  <si>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</si>
  <si>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</si>
  <si>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</si>
  <si>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</si>
  <si>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</si>
  <si>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</si>
  <si>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</si>
  <si>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</si>
  <si>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</si>
  <si>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</si>
  <si>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</si>
  <si>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</si>
  <si>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</si>
  <si>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</si>
  <si>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</si>
  <si>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</si>
  <si>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</si>
  <si>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</si>
  <si>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</si>
  <si>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</si>
  <si>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</si>
  <si>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</si>
  <si>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</si>
  <si>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</si>
  <si>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</si>
  <si>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</si>
  <si>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</si>
  <si>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</si>
  <si>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</si>
  <si>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</si>
  <si>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</si>
  <si>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</si>
  <si>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</si>
  <si>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</si>
  <si>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</si>
  <si>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</si>
  <si>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</si>
  <si>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</si>
  <si>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</si>
  <si>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</si>
  <si>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</si>
  <si>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</si>
  <si>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</si>
  <si>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</si>
  <si>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</si>
  <si>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</si>
  <si>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</si>
  <si>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</si>
  <si>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</si>
  <si>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</si>
  <si>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</si>
  <si>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</si>
  <si>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</si>
  <si>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</si>
  <si>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</si>
  <si>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</si>
  <si>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</si>
  <si>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</si>
  <si>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</si>
  <si>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</si>
  <si>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</si>
  <si>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</si>
  <si>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</si>
  <si>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</si>
  <si>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</si>
  <si>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</si>
  <si>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</si>
  <si>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</si>
  <si>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</si>
  <si>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</si>
  <si>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</si>
  <si>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</si>
  <si>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</si>
  <si>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</si>
  <si>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</si>
  <si>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</si>
  <si>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</si>
  <si>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</si>
  <si>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</si>
  <si>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</si>
  <si>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</si>
  <si>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</si>
  <si>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</si>
  <si>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</si>
  <si>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</si>
  <si>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</si>
  <si>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</si>
  <si>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</si>
  <si>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</si>
  <si>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</si>
  <si>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</si>
  <si>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</si>
  <si>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</si>
  <si>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</si>
  <si>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</si>
  <si>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</si>
  <si>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</si>
  <si>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</si>
  <si>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</si>
  <si>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</si>
  <si>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</si>
  <si>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</si>
  <si>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</si>
  <si>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</si>
  <si>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</si>
  <si>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</si>
  <si>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</si>
  <si>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</si>
  <si>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</si>
  <si>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</si>
  <si>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</si>
  <si>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</si>
  <si>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</si>
  <si>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</si>
  <si>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</si>
  <si>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</si>
  <si>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</si>
  <si>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</si>
  <si>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</si>
  <si>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</si>
  <si>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</si>
  <si>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</si>
  <si>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</si>
  <si>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</si>
  <si>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</si>
  <si>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</si>
  <si>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</si>
  <si>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</si>
  <si>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</si>
  <si>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</si>
  <si>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</si>
  <si>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</si>
  <si>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</si>
  <si>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</si>
  <si>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</si>
  <si>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</si>
  <si>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</si>
  <si>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</si>
  <si>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</si>
  <si>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</si>
  <si>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</si>
  <si>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</si>
  <si>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</si>
  <si>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</si>
  <si>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</si>
  <si>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</si>
  <si>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</si>
  <si>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</si>
  <si>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</si>
  <si>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</si>
  <si>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</si>
  <si>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</si>
  <si>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</si>
  <si>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</si>
  <si>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</si>
  <si>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</si>
  <si>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</si>
  <si>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</si>
  <si>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</si>
  <si>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</si>
  <si>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</si>
  <si>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</si>
  <si>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</si>
  <si>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</si>
  <si>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</si>
  <si>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</si>
  <si>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</si>
  <si>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</si>
  <si>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</si>
  <si>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</si>
  <si>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</si>
  <si>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</si>
  <si>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</si>
  <si>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</si>
  <si>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</si>
  <si>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</si>
  <si>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</si>
  <si>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</si>
  <si>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</si>
  <si>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</si>
  <si>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</si>
  <si>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</si>
  <si>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</si>
  <si>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</si>
  <si>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</si>
  <si>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</si>
  <si>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</si>
  <si>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</si>
  <si>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</si>
  <si>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</si>
  <si>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</si>
  <si>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</si>
  <si>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</si>
  <si>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</si>
  <si>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</si>
  <si>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</si>
  <si>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</si>
  <si>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</si>
  <si>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</si>
  <si>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</si>
  <si>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</si>
  <si>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</si>
  <si>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</si>
  <si>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</si>
  <si>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</si>
  <si>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</si>
  <si>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</si>
  <si>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</si>
  <si>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</si>
  <si>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</si>
  <si>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</si>
  <si>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</si>
  <si>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</si>
  <si>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</si>
  <si>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</si>
  <si>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</si>
  <si>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</si>
  <si>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</si>
  <si>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</si>
  <si>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</si>
  <si>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</si>
  <si>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</si>
  <si>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</si>
  <si>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</si>
  <si>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</si>
  <si>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</si>
  <si>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</si>
  <si>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</si>
  <si>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</si>
  <si>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</si>
  <si>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</si>
  <si>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</si>
  <si>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</si>
  <si>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</si>
  <si>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</si>
  <si>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</si>
  <si>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</si>
  <si>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</si>
  <si>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</si>
  <si>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</si>
  <si>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</si>
  <si>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</si>
  <si>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</si>
  <si>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</si>
  <si>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</si>
  <si>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</si>
  <si>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</si>
  <si>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</si>
  <si>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</si>
  <si>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</si>
  <si>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</si>
  <si>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</si>
  <si>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</si>
  <si>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</si>
  <si>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</si>
  <si>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</si>
  <si>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</si>
  <si>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</si>
  <si>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</si>
  <si>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</si>
  <si>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</si>
  <si>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</si>
  <si>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</si>
  <si>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</si>
  <si>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</si>
  <si>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</si>
  <si>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</si>
  <si>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</si>
  <si>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</si>
  <si>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</si>
  <si>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</si>
  <si>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</si>
  <si>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</si>
  <si>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</si>
  <si>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</si>
  <si>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</si>
  <si>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</si>
  <si>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</si>
  <si>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</si>
  <si>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</si>
  <si>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</si>
  <si>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</si>
  <si>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</si>
  <si>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</si>
  <si>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</si>
  <si>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</si>
  <si>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</si>
  <si>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</si>
  <si>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</si>
  <si>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</si>
  <si>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</si>
  <si>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</si>
  <si>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</si>
  <si>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</si>
  <si>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</si>
  <si>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</si>
  <si>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</si>
  <si>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</si>
  <si>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</si>
  <si>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</si>
  <si>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</si>
  <si>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</si>
  <si>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</si>
  <si>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</si>
  <si>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</si>
  <si>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</si>
  <si>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</si>
  <si>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</si>
  <si>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</si>
  <si>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</si>
  <si>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</si>
  <si>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</si>
  <si>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</si>
  <si>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</si>
  <si>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</si>
  <si>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</si>
  <si>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</si>
  <si>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</si>
  <si>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</si>
  <si>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</si>
  <si>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</si>
  <si>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</si>
  <si>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</si>
  <si>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</si>
  <si>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</si>
  <si>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</si>
  <si>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</si>
  <si>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</si>
  <si>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</si>
  <si>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</si>
  <si>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</si>
  <si>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</si>
  <si>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</si>
  <si>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</si>
  <si>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</si>
  <si>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</si>
  <si>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</si>
  <si>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</si>
  <si>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</si>
  <si>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</si>
  <si>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</si>
  <si>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</si>
  <si>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</si>
  <si>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</si>
  <si>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</si>
  <si>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</si>
  <si>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</si>
  <si>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</si>
  <si>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</si>
  <si>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</si>
  <si>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</si>
  <si>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</si>
  <si>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</si>
  <si>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</si>
  <si>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</si>
  <si>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</si>
  <si>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</si>
  <si>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</si>
  <si>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</si>
  <si>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</si>
  <si>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</si>
  <si>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</si>
  <si>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</si>
  <si>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</si>
  <si>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</si>
  <si>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</si>
  <si>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</si>
  <si>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</si>
  <si>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</si>
  <si>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</si>
  <si>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</si>
  <si>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</si>
  <si>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</si>
  <si>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</si>
  <si>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</si>
  <si>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</si>
  <si>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</si>
  <si>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</si>
  <si>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</si>
  <si>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</si>
  <si>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</si>
  <si>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</si>
  <si>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</si>
  <si>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</si>
  <si>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</si>
  <si>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</si>
  <si>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</si>
  <si>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</si>
  <si>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</si>
  <si>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</si>
  <si>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</si>
  <si>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</si>
  <si>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</si>
  <si>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</si>
  <si>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</si>
  <si>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</si>
  <si>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</si>
  <si>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</si>
  <si>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</si>
  <si>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</si>
  <si>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</si>
  <si>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</si>
  <si>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</si>
  <si>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</si>
  <si>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</si>
  <si>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</si>
  <si>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</si>
  <si>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</si>
  <si>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</si>
  <si>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</si>
  <si>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</si>
  <si>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</si>
  <si>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</si>
  <si>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</si>
  <si>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</si>
  <si>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</si>
  <si>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</si>
  <si>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</si>
  <si>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</si>
  <si>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</si>
  <si>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</si>
  <si>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</si>
  <si>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</si>
  <si>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</si>
  <si>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</si>
  <si>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</si>
  <si>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</si>
  <si>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</si>
  <si>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</si>
  <si>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</si>
  <si>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</si>
  <si>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</si>
  <si>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</si>
  <si>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</si>
  <si>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</si>
  <si>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</si>
  <si>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</si>
  <si>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</si>
  <si>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</si>
  <si>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</si>
  <si>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</si>
  <si>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</si>
  <si>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</si>
  <si>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</si>
  <si>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</si>
  <si>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</si>
  <si>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</si>
  <si>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</si>
  <si>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</si>
  <si>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</si>
  <si>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</si>
  <si>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</si>
  <si>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</si>
  <si>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</si>
  <si>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</si>
  <si>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</si>
  <si>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</si>
  <si>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</si>
  <si>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</si>
  <si>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</si>
  <si>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</si>
  <si>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</si>
  <si>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</si>
  <si>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</si>
  <si>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</si>
  <si>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</si>
  <si>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</si>
  <si>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</si>
  <si>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</si>
  <si>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</si>
  <si>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</si>
  <si>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</si>
  <si>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</si>
  <si>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</si>
  <si>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</si>
  <si>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</si>
  <si>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</si>
  <si>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</si>
  <si>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</si>
  <si>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</si>
  <si>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</si>
  <si>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</si>
  <si>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</si>
  <si>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</si>
  <si>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</si>
  <si>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</si>
  <si>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</si>
  <si>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</si>
  <si>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</si>
  <si>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</si>
  <si>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</si>
  <si>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</si>
  <si>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</si>
  <si>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</si>
  <si>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</si>
  <si>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</si>
  <si>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</si>
  <si>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</si>
  <si>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</si>
  <si>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</si>
  <si>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</si>
  <si>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</si>
  <si>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</si>
  <si>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</si>
  <si>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</si>
  <si>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</si>
  <si>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</si>
  <si>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</si>
  <si>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</si>
  <si>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</si>
  <si>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</si>
  <si>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</si>
  <si>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</si>
  <si>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</si>
  <si>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</si>
  <si>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</si>
  <si>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</si>
  <si>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</si>
  <si>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</si>
  <si>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</si>
  <si>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</si>
  <si>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</si>
  <si>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</si>
  <si>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</si>
  <si>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</si>
  <si>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</si>
  <si>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</si>
  <si>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</si>
  <si>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</si>
  <si>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</si>
  <si>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</si>
  <si>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</si>
  <si>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</si>
  <si>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</si>
  <si>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</si>
  <si>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</si>
  <si>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</si>
  <si>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</si>
  <si>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</si>
  <si>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</si>
  <si>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</si>
  <si>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</si>
  <si>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</si>
  <si>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</si>
  <si>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</si>
  <si>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</si>
  <si>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</si>
  <si>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</si>
  <si>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</si>
  <si>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</si>
  <si>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</si>
  <si>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</si>
  <si>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</si>
  <si>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</si>
  <si>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</si>
  <si>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</si>
  <si>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</si>
  <si>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</si>
  <si>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</si>
  <si>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</si>
  <si>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</si>
  <si>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</si>
  <si>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</si>
  <si>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</si>
  <si>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</si>
  <si>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</si>
  <si>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</si>
  <si>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</si>
  <si>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</si>
  <si>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</si>
  <si>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</si>
  <si>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</si>
  <si>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</si>
  <si>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</si>
  <si>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</si>
  <si>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</si>
  <si>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</si>
  <si>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</si>
  <si>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</si>
  <si>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</si>
  <si>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</si>
  <si>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</si>
  <si>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</si>
  <si>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</si>
  <si>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</si>
  <si>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</si>
  <si>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</si>
  <si>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</si>
  <si>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</si>
  <si>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</si>
  <si>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</si>
  <si>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</si>
  <si>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</si>
  <si>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</si>
  <si>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</si>
  <si>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</si>
  <si>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</si>
  <si>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</si>
  <si>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</si>
  <si>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</si>
  <si>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</si>
  <si>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</si>
  <si>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</si>
  <si>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</si>
  <si>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</si>
  <si>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</si>
  <si>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</si>
  <si>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</si>
  <si>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</si>
  <si>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</si>
  <si>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</si>
  <si>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</si>
  <si>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</si>
  <si>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</si>
  <si>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</si>
  <si>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</si>
  <si>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</si>
  <si>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</si>
  <si>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</si>
  <si>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</si>
  <si>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</si>
  <si>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</si>
  <si>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</si>
  <si>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</si>
  <si>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</si>
  <si>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</si>
  <si>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</si>
  <si>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</si>
  <si>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</si>
  <si>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</si>
  <si>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</si>
  <si>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</si>
  <si>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</si>
  <si>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</si>
  <si>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</si>
  <si>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</si>
  <si>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</si>
  <si>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</si>
  <si>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</si>
  <si>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</si>
  <si>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</si>
  <si>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</si>
  <si>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</si>
  <si>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</si>
  <si>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</si>
  <si>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</si>
  <si>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</si>
  <si>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</si>
  <si>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</si>
  <si>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</si>
  <si>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</si>
  <si>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</si>
  <si>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</si>
  <si>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</si>
  <si>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</si>
  <si>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</si>
  <si>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</si>
  <si>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</si>
  <si>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</si>
  <si>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</si>
  <si>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</si>
  <si>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</si>
  <si>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</si>
  <si>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</si>
  <si>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</si>
  <si>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</si>
  <si>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</si>
  <si>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</si>
  <si>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</si>
  <si>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</si>
  <si>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</si>
  <si>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</si>
  <si>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</si>
  <si>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</si>
  <si>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</si>
  <si>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</si>
  <si>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</si>
  <si>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</si>
  <si>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</si>
  <si>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</si>
  <si>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</si>
  <si>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</si>
  <si>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</si>
  <si>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</si>
  <si>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</si>
  <si>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</si>
  <si>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</si>
  <si>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</si>
  <si>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</si>
  <si>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</si>
  <si>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</si>
  <si>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</si>
  <si>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</si>
  <si>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</si>
  <si>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</si>
  <si>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</si>
  <si>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</si>
  <si>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</si>
  <si>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</si>
  <si>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</si>
  <si>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</si>
  <si>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</si>
  <si>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</si>
  <si>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</si>
  <si>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</si>
  <si>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</si>
  <si>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</si>
  <si>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</si>
  <si>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</si>
  <si>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</si>
  <si>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</si>
  <si>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</si>
  <si>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</si>
  <si>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</si>
  <si>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</si>
  <si>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</si>
  <si>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</si>
  <si>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</si>
  <si>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</si>
  <si>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</si>
  <si>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</si>
  <si>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</si>
  <si>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</si>
  <si>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</si>
  <si>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</si>
  <si>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</si>
  <si>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</si>
  <si>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</si>
  <si>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</si>
  <si>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</si>
  <si>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</si>
  <si>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</si>
  <si>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</si>
  <si>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</si>
  <si>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</si>
  <si>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</si>
  <si>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</si>
  <si>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</si>
  <si>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</si>
  <si>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</si>
  <si>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</si>
  <si>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</si>
  <si>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</si>
  <si>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</si>
  <si>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</si>
  <si>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</si>
  <si>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</si>
  <si>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</si>
  <si>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</si>
  <si>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</si>
  <si>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</si>
  <si>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</si>
  <si>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</si>
  <si>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</si>
  <si>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</si>
  <si>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</si>
  <si>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</si>
  <si>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</si>
  <si>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</si>
  <si>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</si>
  <si>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</si>
  <si>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</si>
  <si>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</si>
  <si>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</si>
  <si>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</si>
  <si>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</si>
  <si>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</si>
  <si>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</si>
  <si>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</si>
  <si>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</si>
  <si>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</si>
  <si>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</si>
  <si>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</si>
  <si>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</si>
  <si>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</si>
  <si>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</si>
  <si>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</si>
  <si>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</si>
  <si>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</si>
  <si>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</si>
  <si>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</si>
  <si>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</si>
  <si>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</si>
  <si>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</si>
  <si>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</si>
  <si>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</si>
  <si>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</si>
  <si>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</si>
  <si>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</si>
  <si>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</si>
  <si>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</si>
  <si>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</si>
  <si>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</si>
  <si>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</si>
  <si>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</si>
  <si>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</si>
  <si>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</si>
  <si>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</si>
  <si>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</si>
  <si>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</si>
  <si>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</si>
  <si>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</si>
  <si>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</si>
  <si>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</si>
  <si>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</si>
  <si>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</si>
  <si>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</si>
  <si>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</si>
  <si>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</si>
  <si>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</si>
  <si>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</si>
  <si>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</si>
  <si>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</si>
  <si>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</si>
  <si>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</si>
  <si>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</si>
  <si>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</si>
  <si>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</si>
  <si>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</si>
  <si>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</si>
  <si>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</si>
  <si>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</si>
  <si>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</si>
  <si>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</si>
  <si>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</si>
  <si>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</si>
  <si>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</si>
  <si>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</si>
  <si>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</si>
  <si>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</si>
  <si>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</si>
  <si>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</si>
  <si>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</si>
  <si>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</si>
  <si>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</si>
  <si>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</si>
  <si>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</si>
  <si>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</si>
  <si>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</si>
  <si>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</si>
  <si>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</si>
  <si>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</si>
  <si>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</si>
  <si>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</si>
  <si>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</si>
  <si>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</si>
  <si>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</si>
  <si>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</si>
  <si>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</si>
  <si>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</si>
  <si>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</si>
  <si>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</si>
  <si>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</si>
  <si>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</si>
  <si>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</si>
  <si>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</si>
  <si>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</si>
  <si>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</si>
  <si>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</si>
  <si>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</si>
  <si>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</si>
  <si>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</si>
  <si>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</si>
  <si>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</si>
  <si>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</si>
  <si>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</si>
  <si>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</si>
  <si>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</si>
  <si>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</si>
  <si>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</si>
  <si>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</si>
  <si>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</si>
  <si>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</si>
  <si>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</si>
  <si>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</si>
  <si>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</si>
  <si>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</si>
  <si>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</si>
  <si>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</si>
  <si>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</si>
  <si>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</si>
  <si>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</si>
  <si>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</si>
  <si>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</si>
  <si>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</si>
  <si>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</si>
  <si>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</si>
  <si>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</si>
  <si>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</si>
  <si>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</si>
  <si>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</si>
  <si>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</si>
  <si>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</si>
  <si>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</si>
  <si>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</si>
  <si>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</si>
  <si>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</si>
  <si>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</si>
  <si>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</si>
  <si>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</si>
  <si>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</si>
  <si>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</si>
  <si>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</si>
  <si>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</si>
  <si>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</si>
  <si>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</si>
  <si>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</si>
  <si>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</si>
  <si>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</si>
  <si>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</si>
  <si>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</si>
  <si>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</si>
  <si>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</si>
  <si>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</si>
  <si>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</si>
  <si>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</si>
  <si>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</si>
  <si>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</si>
  <si>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</si>
  <si>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</si>
  <si>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</si>
  <si>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</si>
  <si>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</si>
  <si>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</si>
  <si>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</si>
  <si>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</si>
  <si>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</si>
  <si>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</si>
  <si>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</si>
  <si>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</si>
  <si>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</si>
  <si>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</si>
  <si>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</si>
  <si>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</si>
  <si>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</si>
  <si>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</si>
  <si>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</si>
  <si>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</si>
  <si>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</si>
  <si>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</si>
  <si>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</si>
  <si>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</si>
  <si>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</si>
  <si>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</si>
  <si>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</si>
  <si>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</si>
  <si>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</si>
  <si>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</si>
  <si>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</si>
  <si>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</si>
  <si>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</si>
  <si>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</si>
  <si>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</si>
  <si>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</si>
  <si>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</si>
  <si>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</si>
  <si>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</si>
  <si>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</si>
  <si>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</si>
  <si>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</si>
  <si>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</si>
  <si>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</si>
  <si>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</si>
  <si>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</si>
  <si>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</si>
  <si>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</si>
  <si>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</si>
  <si>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</si>
  <si>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</si>
  <si>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</si>
  <si>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</si>
  <si>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</si>
  <si>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</si>
  <si>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</si>
  <si>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</si>
  <si>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</si>
  <si>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</si>
  <si>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</si>
  <si>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</si>
  <si>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</si>
  <si>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</si>
  <si>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</si>
  <si>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</si>
  <si>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</si>
  <si>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</si>
  <si>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</si>
  <si>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</si>
  <si>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</si>
  <si>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</si>
  <si>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</si>
  <si>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</si>
  <si>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</si>
  <si>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</si>
  <si>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</si>
  <si>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</si>
  <si>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</si>
  <si>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</si>
  <si>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</si>
  <si>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</si>
  <si>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</si>
  <si>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</si>
  <si>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</si>
  <si>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</si>
  <si>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</si>
  <si>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</si>
  <si>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</si>
  <si>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</si>
  <si>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</si>
  <si>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</si>
  <si>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</si>
  <si>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</si>
  <si>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</si>
  <si>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</si>
  <si>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</si>
  <si>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</si>
  <si>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</si>
  <si>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</si>
  <si>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</si>
  <si>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</si>
  <si>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</si>
  <si>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</si>
  <si>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</si>
  <si>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</si>
  <si>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</si>
  <si>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</si>
  <si>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</si>
  <si>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</si>
  <si>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</si>
  <si>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</si>
  <si>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</si>
  <si>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</si>
  <si>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</si>
  <si>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</si>
  <si>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</si>
  <si>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</si>
  <si>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</si>
  <si>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</si>
  <si>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</si>
  <si>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</si>
  <si>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</si>
  <si>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</si>
  <si>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</si>
  <si>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</si>
  <si>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</si>
  <si>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</si>
  <si>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</si>
  <si>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</si>
  <si>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</si>
  <si>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</si>
  <si>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</si>
  <si>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</si>
  <si>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</si>
  <si>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</si>
  <si>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</si>
  <si>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</si>
  <si>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</si>
  <si>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</si>
  <si>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</si>
  <si>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</si>
  <si>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</si>
  <si>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</si>
  <si>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</si>
  <si>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</si>
  <si>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</si>
  <si>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</si>
  <si>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</si>
  <si>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</si>
  <si>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</si>
  <si>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</si>
  <si>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</si>
  <si>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</si>
  <si>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</si>
  <si>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</si>
  <si>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</si>
  <si>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</si>
  <si>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</si>
  <si>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</si>
  <si>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</si>
  <si>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</si>
  <si>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</si>
  <si>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</si>
  <si>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</si>
  <si>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</si>
  <si>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</si>
  <si>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</si>
  <si>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</si>
  <si>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</si>
  <si>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</si>
  <si>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</si>
  <si>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</si>
  <si>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</si>
  <si>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</si>
  <si>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</si>
  <si>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</si>
  <si>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</si>
  <si>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</si>
  <si>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</si>
  <si>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</si>
  <si>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</si>
  <si>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</si>
  <si>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</si>
  <si>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</si>
  <si>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</si>
  <si>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</si>
  <si>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</si>
  <si>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</si>
  <si>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</si>
  <si>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</si>
  <si>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</si>
  <si>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</si>
  <si>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</si>
  <si>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</si>
  <si>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</si>
  <si>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</si>
  <si>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</si>
  <si>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</si>
  <si>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</si>
  <si>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</si>
  <si>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</si>
  <si>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</si>
  <si>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</si>
  <si>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</si>
  <si>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</si>
  <si>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</si>
  <si>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</si>
  <si>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</si>
  <si>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</si>
  <si>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</si>
  <si>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</si>
  <si>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</si>
  <si>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</si>
  <si>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</si>
  <si>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</si>
  <si>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</si>
  <si>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</si>
  <si>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</si>
  <si>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</si>
  <si>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</si>
  <si>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</si>
  <si>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</si>
  <si>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</si>
  <si>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</si>
  <si>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</si>
  <si>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</si>
  <si>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</si>
  <si>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</si>
  <si>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</si>
  <si>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</si>
  <si>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</si>
  <si>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</si>
  <si>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</si>
  <si>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</si>
  <si>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</si>
  <si>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</si>
  <si>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</si>
  <si>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</si>
  <si>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</si>
  <si>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</si>
  <si>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</si>
  <si>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</si>
  <si>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</si>
  <si>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</si>
  <si>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</si>
  <si>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</si>
  <si>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</si>
  <si>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</si>
  <si>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</si>
  <si>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</si>
  <si>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</si>
  <si>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</si>
  <si>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</si>
  <si>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</si>
  <si>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</si>
  <si>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</si>
  <si>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</si>
  <si>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</si>
  <si>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</si>
  <si>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</si>
  <si>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</si>
  <si>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</si>
  <si>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</si>
  <si>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</si>
  <si>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</si>
  <si>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</si>
  <si>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</si>
  <si>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</si>
  <si>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</si>
  <si>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</si>
  <si>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</si>
  <si>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</si>
  <si>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</si>
  <si>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</si>
  <si>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</si>
  <si>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</si>
  <si>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</si>
  <si>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</si>
  <si>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</si>
  <si>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</si>
  <si>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</si>
  <si>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</si>
  <si>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</si>
  <si>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</si>
  <si>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</si>
  <si>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</si>
  <si>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</si>
  <si>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</si>
  <si>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</si>
  <si>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</si>
  <si>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</si>
  <si>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</si>
  <si>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</si>
  <si>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</si>
  <si>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</si>
  <si>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</si>
  <si>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</si>
  <si>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</si>
  <si>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</si>
  <si>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</si>
  <si>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</si>
  <si>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</si>
  <si>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</si>
  <si>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</si>
  <si>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</si>
  <si>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</si>
  <si>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</si>
  <si>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</si>
  <si>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</si>
  <si>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</si>
  <si>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</si>
  <si>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</si>
  <si>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</si>
  <si>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</si>
  <si>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</si>
  <si>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</si>
  <si>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</si>
  <si>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</si>
  <si>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</si>
  <si>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</si>
  <si>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</si>
  <si>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</si>
  <si>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</si>
  <si>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</si>
  <si>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</si>
  <si>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</si>
  <si>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</si>
  <si>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</si>
  <si>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</si>
  <si>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</si>
  <si>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</si>
  <si>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</si>
  <si>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</si>
  <si>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</si>
  <si>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</si>
  <si>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</si>
  <si>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</si>
  <si>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</si>
  <si>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</si>
  <si>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</si>
  <si>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</si>
  <si>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</si>
  <si>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</si>
  <si>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</si>
  <si>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</si>
  <si>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</si>
  <si>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</si>
  <si>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</si>
  <si>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</si>
  <si>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</si>
  <si>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</si>
  <si>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</si>
  <si>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</si>
  <si>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</si>
  <si>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</si>
  <si>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</si>
  <si>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</si>
  <si>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</si>
  <si>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</si>
  <si>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</si>
  <si>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</si>
  <si>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</si>
  <si>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</si>
  <si>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</si>
  <si>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</si>
  <si>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</si>
  <si>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</si>
  <si>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</si>
  <si>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</si>
  <si>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</si>
  <si>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</si>
  <si>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</si>
  <si>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</si>
  <si>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</si>
  <si>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</si>
  <si>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</si>
  <si>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</si>
  <si>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</si>
  <si>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</si>
  <si>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</si>
  <si>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</si>
  <si>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</si>
  <si>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</si>
  <si>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</si>
  <si>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</si>
  <si>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</si>
  <si>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</si>
  <si>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</si>
  <si>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</si>
  <si>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</si>
  <si>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</si>
  <si>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</si>
  <si>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</si>
  <si>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</si>
  <si>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</si>
  <si>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</si>
  <si>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</si>
  <si>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</si>
  <si>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</si>
  <si>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</si>
  <si>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</si>
  <si>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</si>
  <si>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</si>
  <si>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</si>
  <si>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</si>
  <si>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</si>
  <si>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</si>
  <si>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</si>
  <si>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</si>
  <si>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</si>
  <si>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</si>
  <si>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</si>
  <si>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</si>
  <si>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</si>
  <si>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</si>
  <si>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</si>
  <si>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</si>
  <si>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</si>
  <si>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</si>
  <si>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</si>
  <si>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</si>
  <si>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</si>
  <si>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</si>
  <si>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</si>
  <si>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</si>
  <si>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</si>
  <si>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</si>
  <si>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</si>
  <si>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</si>
  <si>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</si>
  <si>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</si>
  <si>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</si>
  <si>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</si>
  <si>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</si>
  <si>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</si>
  <si>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</si>
  <si>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</si>
  <si>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</si>
  <si>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</si>
  <si>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</si>
  <si>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</si>
  <si>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</si>
  <si>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</si>
  <si>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</si>
  <si>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</si>
  <si>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</si>
  <si>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</si>
  <si>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</si>
  <si>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</si>
  <si>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</si>
  <si>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</si>
  <si>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</si>
  <si>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</si>
  <si>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</si>
  <si>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</si>
  <si>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</si>
  <si>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</si>
  <si>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</si>
  <si>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</si>
  <si>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</si>
  <si>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</si>
  <si>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</si>
  <si>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</si>
  <si>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</si>
  <si>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</si>
  <si>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</si>
  <si>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</si>
  <si>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</si>
  <si>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</si>
  <si>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</si>
  <si>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</si>
  <si>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</si>
  <si>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</si>
  <si>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</si>
  <si>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</si>
  <si>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</si>
  <si>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</si>
  <si>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</si>
  <si>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</si>
  <si>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</si>
  <si>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</si>
  <si>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</si>
  <si>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</si>
  <si>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</si>
  <si>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</si>
  <si>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</si>
  <si>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</si>
  <si>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</si>
  <si>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</si>
  <si>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</si>
  <si>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</si>
  <si>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</si>
  <si>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</si>
  <si>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</si>
  <si>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</si>
  <si>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</si>
  <si>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</si>
  <si>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</si>
  <si>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</si>
  <si>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</si>
  <si>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</si>
  <si>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</si>
  <si>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</si>
  <si>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</si>
  <si>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</si>
  <si>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</si>
  <si>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</si>
  <si>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</si>
  <si>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</si>
  <si>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</si>
  <si>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</si>
  <si>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</si>
  <si>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</si>
  <si>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</si>
  <si>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</si>
  <si>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</si>
  <si>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</si>
  <si>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</si>
  <si>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</si>
  <si>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</si>
  <si>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</si>
  <si>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</si>
  <si>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</si>
  <si>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</si>
  <si>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</si>
  <si>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</si>
  <si>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</si>
  <si>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</si>
  <si>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</si>
  <si>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</si>
  <si>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</si>
  <si>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</si>
  <si>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</si>
  <si>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</si>
  <si>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</si>
  <si>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</si>
  <si>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</si>
  <si>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</si>
  <si>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</si>
  <si>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</si>
  <si>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</si>
  <si>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</si>
  <si>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</si>
  <si>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</si>
  <si>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</si>
  <si>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</si>
  <si>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</si>
  <si>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</si>
  <si>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</si>
  <si>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</si>
  <si>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</si>
  <si>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</si>
  <si>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</si>
  <si>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</si>
  <si>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</si>
  <si>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</si>
  <si>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</si>
  <si>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</si>
  <si>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</si>
  <si>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</si>
  <si>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</si>
  <si>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</si>
  <si>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</si>
  <si>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</si>
  <si>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</si>
  <si>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</si>
  <si>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</si>
  <si>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</si>
  <si>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</si>
  <si>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</si>
  <si>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</si>
  <si>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</si>
  <si>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</si>
  <si>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</si>
  <si>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</si>
  <si>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</si>
  <si>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</si>
  <si>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</si>
  <si>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</si>
  <si>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</si>
  <si>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</si>
  <si>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</si>
  <si>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</si>
  <si>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</si>
  <si>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</si>
  <si>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</si>
  <si>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</si>
  <si>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</si>
  <si>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</si>
  <si>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</si>
  <si>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</si>
  <si>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</si>
  <si>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</si>
  <si>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</si>
  <si>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</si>
  <si>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</si>
  <si>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</si>
  <si>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</si>
  <si>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</si>
  <si>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</si>
  <si>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</si>
  <si>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</si>
  <si>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</si>
  <si>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</si>
  <si>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</si>
  <si>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</si>
  <si>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</si>
  <si>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</si>
  <si>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</si>
  <si>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</si>
  <si>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</si>
  <si>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</si>
  <si>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</si>
  <si>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</si>
  <si>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</si>
  <si>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</si>
  <si>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</si>
  <si>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</si>
  <si>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</si>
  <si>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</si>
  <si>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</si>
  <si>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</si>
  <si>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</si>
  <si>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</si>
  <si>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</si>
  <si>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</si>
  <si>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</si>
  <si>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</si>
  <si>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</si>
  <si>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</si>
  <si>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</si>
  <si>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</si>
  <si>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</si>
  <si>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</si>
  <si>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</si>
  <si>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</si>
  <si>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</si>
  <si>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</si>
  <si>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</si>
  <si>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</si>
  <si>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</si>
  <si>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</si>
  <si>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</si>
  <si>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</si>
  <si>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</si>
  <si>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</si>
  <si>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</si>
  <si>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</si>
  <si>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</si>
  <si>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</si>
  <si>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</si>
  <si>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</si>
  <si>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</si>
  <si>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</si>
  <si>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</si>
  <si>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</si>
  <si>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</si>
  <si>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</si>
  <si>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</si>
  <si>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</si>
  <si>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</si>
  <si>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</si>
  <si>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</si>
  <si>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</si>
  <si>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</si>
  <si>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</si>
  <si>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</si>
  <si>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</si>
  <si>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</si>
  <si>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</si>
  <si>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</si>
  <si>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</si>
  <si>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</si>
  <si>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</si>
  <si>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</si>
  <si>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</si>
  <si>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</si>
  <si>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</si>
  <si>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</si>
  <si>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</si>
  <si>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</si>
  <si>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</si>
  <si>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</si>
  <si>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</si>
  <si>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</si>
  <si>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</si>
  <si>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</si>
  <si>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</si>
  <si>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</si>
  <si>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</si>
  <si>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</si>
  <si>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</si>
  <si>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</si>
  <si>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</si>
  <si>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</si>
  <si>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</si>
  <si>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</si>
  <si>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</si>
  <si>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</si>
  <si>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</si>
  <si>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</si>
  <si>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</si>
  <si>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</si>
  <si>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</si>
  <si>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</si>
  <si>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</si>
  <si>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</si>
  <si>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</si>
  <si>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</si>
  <si>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</si>
  <si>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</si>
  <si>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</si>
  <si>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</si>
  <si>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</si>
  <si>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</si>
  <si>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</si>
  <si>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</si>
  <si>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</si>
  <si>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</si>
  <si>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</si>
  <si>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</si>
  <si>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</si>
  <si>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</si>
  <si>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</si>
  <si>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</si>
  <si>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</si>
  <si>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</si>
  <si>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</si>
  <si>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</si>
  <si>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</si>
  <si>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</si>
  <si>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</si>
  <si>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</si>
  <si>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</si>
  <si>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</si>
  <si>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</si>
  <si>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</si>
  <si>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</si>
  <si>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</si>
  <si>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</si>
  <si>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</si>
  <si>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</si>
  <si>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</si>
  <si>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</si>
  <si>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</si>
  <si>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</si>
  <si>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</si>
  <si>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</si>
  <si>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</si>
  <si>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</si>
  <si>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</si>
  <si>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</si>
  <si>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</si>
  <si>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</si>
  <si>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</si>
  <si>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</si>
  <si>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</si>
  <si>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</si>
  <si>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</si>
  <si>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</si>
  <si>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</si>
  <si>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</si>
  <si>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</si>
  <si>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</si>
  <si>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</si>
  <si>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</si>
  <si>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</si>
  <si>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</si>
  <si>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</si>
  <si>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</si>
  <si>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</si>
  <si>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</si>
  <si>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</si>
  <si>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</si>
  <si>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</si>
  <si>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</si>
  <si>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</si>
  <si>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</si>
  <si>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</si>
  <si>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</si>
  <si>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</si>
  <si>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</si>
  <si>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</si>
  <si>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</si>
  <si>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</si>
  <si>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</si>
  <si>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</si>
  <si>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</si>
  <si>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</si>
  <si>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</si>
  <si>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</si>
  <si>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</si>
  <si>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</si>
  <si>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</si>
  <si>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</si>
  <si>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</si>
  <si>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</si>
  <si>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</si>
  <si>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</si>
  <si>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</si>
  <si>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</si>
  <si>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</si>
  <si>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</si>
  <si>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</si>
  <si>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</si>
  <si>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</si>
  <si>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</si>
  <si>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</si>
  <si>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</si>
  <si>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</si>
  <si>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</si>
  <si>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</si>
  <si>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</si>
  <si>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</si>
  <si>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</si>
  <si>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</si>
  <si>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</si>
  <si>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</si>
  <si>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</si>
  <si>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</si>
  <si>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</si>
  <si>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</si>
  <si>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</si>
  <si>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</si>
  <si>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</si>
  <si>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</si>
  <si>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</si>
  <si>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</si>
  <si>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</si>
  <si>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</si>
  <si>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</si>
  <si>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</si>
  <si>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</si>
  <si>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</si>
  <si>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</si>
  <si>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</si>
  <si>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</si>
  <si>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</si>
  <si>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</si>
  <si>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</si>
  <si>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</si>
  <si>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</si>
  <si>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</si>
  <si>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</si>
  <si>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</si>
  <si>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</si>
  <si>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</si>
  <si>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</si>
  <si>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</si>
  <si>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</si>
  <si>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</si>
  <si>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</si>
  <si>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</si>
  <si>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</si>
  <si>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</si>
  <si>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</si>
  <si>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</si>
  <si>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</si>
  <si>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</si>
  <si>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</si>
  <si>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</si>
  <si>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</si>
  <si>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</si>
  <si>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</si>
  <si>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</si>
  <si>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</si>
  <si>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</si>
  <si>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</si>
  <si>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</si>
  <si>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</si>
  <si>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</si>
  <si>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</si>
  <si>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</si>
  <si>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</si>
  <si>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</si>
  <si>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</si>
  <si>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</si>
  <si>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</si>
  <si>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</si>
  <si>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</si>
  <si>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</si>
  <si>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</si>
  <si>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</si>
  <si>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</si>
  <si>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</si>
  <si>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</si>
  <si>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</si>
  <si>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</si>
  <si>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</si>
  <si>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</si>
  <si>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</si>
  <si>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</si>
  <si>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</si>
  <si>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</si>
  <si>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</si>
  <si>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</si>
  <si>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</si>
  <si>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</si>
  <si>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</si>
  <si>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</si>
  <si>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</si>
  <si>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</si>
  <si>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</si>
  <si>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</si>
  <si>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</si>
  <si>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</si>
  <si>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</si>
  <si>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</si>
  <si>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</si>
  <si>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</si>
  <si>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</si>
  <si>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</si>
  <si>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</si>
  <si>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</si>
  <si>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</si>
  <si>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</si>
  <si>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</si>
  <si>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</si>
  <si>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</si>
  <si>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</si>
  <si>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</si>
  <si>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</si>
  <si>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</si>
  <si>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</si>
  <si>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</si>
  <si>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</si>
  <si>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</si>
  <si>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</si>
  <si>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</si>
  <si>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</si>
  <si>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</si>
  <si>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</si>
  <si>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</si>
  <si>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</si>
  <si>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</si>
  <si>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</si>
  <si>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</si>
  <si>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</si>
  <si>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</si>
  <si>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</si>
  <si>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</si>
  <si>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</si>
  <si>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</si>
  <si>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</si>
  <si>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</si>
  <si>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</si>
  <si>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</si>
  <si>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</si>
  <si>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</si>
  <si>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</si>
  <si>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</si>
  <si>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</si>
  <si>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</si>
  <si>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</si>
  <si>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</si>
  <si>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</si>
  <si>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</si>
  <si>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</si>
  <si>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</si>
  <si>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</si>
  <si>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</si>
  <si>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</si>
  <si>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</si>
  <si>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</si>
  <si>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</si>
  <si>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</si>
  <si>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</si>
  <si>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</si>
  <si>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</si>
  <si>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</si>
  <si>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</si>
  <si>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</si>
  <si>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</si>
  <si>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</si>
  <si>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</si>
  <si>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</si>
  <si>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</si>
  <si>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</si>
  <si>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</si>
  <si>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</si>
  <si>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</si>
  <si>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</si>
  <si>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</si>
  <si>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</si>
  <si>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</si>
  <si>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</si>
  <si>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</si>
  <si>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</si>
  <si>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</si>
  <si>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</si>
  <si>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</si>
  <si>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</si>
  <si>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</si>
  <si>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</si>
  <si>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</si>
  <si>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</si>
  <si>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</si>
  <si>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</si>
  <si>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</si>
  <si>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</si>
  <si>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</si>
  <si>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</si>
  <si>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</si>
  <si>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</si>
  <si>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</si>
  <si>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</si>
  <si>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</si>
  <si>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</si>
  <si>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</si>
  <si>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</si>
  <si>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</si>
  <si>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</si>
  <si>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</si>
  <si>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</si>
  <si>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</si>
  <si>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</si>
  <si>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</si>
  <si>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</si>
  <si>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</si>
  <si>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</si>
  <si>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</si>
  <si>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</si>
  <si>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</si>
  <si>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</si>
  <si>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</si>
  <si>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</si>
  <si>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</si>
  <si>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</si>
  <si>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</si>
  <si>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</si>
  <si>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</si>
  <si>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</si>
  <si>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</si>
  <si>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</si>
  <si>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</si>
  <si>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</si>
  <si>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</si>
  <si>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</si>
  <si>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</si>
  <si>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</si>
  <si>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</si>
  <si>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</si>
  <si>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</si>
  <si>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</si>
  <si>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</si>
  <si>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</si>
  <si>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</si>
  <si>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</si>
  <si>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</si>
  <si>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</si>
  <si>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</si>
  <si>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</si>
  <si>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</si>
  <si>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</si>
  <si>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</si>
  <si>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</si>
  <si>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</si>
  <si>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</si>
  <si>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</si>
  <si>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</si>
  <si>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</si>
  <si>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</si>
  <si>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</si>
  <si>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</si>
  <si>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</si>
  <si>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</si>
  <si>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</si>
  <si>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</si>
  <si>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</si>
  <si>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</si>
  <si>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</si>
  <si>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</si>
  <si>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</si>
  <si>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</si>
  <si>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</si>
  <si>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</si>
  <si>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</si>
  <si>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</si>
  <si>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</si>
  <si>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</si>
  <si>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</si>
  <si>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</si>
  <si>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</si>
  <si>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</si>
  <si>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</si>
  <si>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</si>
  <si>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</si>
  <si>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</si>
  <si>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</si>
  <si>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</si>
  <si>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</si>
  <si>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</si>
  <si>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</si>
  <si>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</si>
  <si>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</si>
  <si>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</si>
  <si>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</si>
  <si>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</si>
  <si>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</si>
  <si>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</si>
  <si>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</si>
  <si>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</si>
  <si>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</si>
  <si>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</si>
  <si>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</si>
  <si>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</si>
  <si>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</si>
  <si>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</si>
  <si>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</si>
  <si>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</si>
  <si>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</si>
  <si>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</si>
  <si>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</si>
  <si>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</si>
  <si>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</si>
  <si>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</si>
  <si>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</si>
  <si>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</si>
  <si>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</si>
  <si>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</si>
  <si>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</si>
  <si>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</si>
  <si>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</si>
  <si>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</si>
  <si>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</si>
  <si>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</si>
  <si>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</si>
  <si>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</si>
  <si>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</si>
  <si>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</si>
  <si>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</si>
  <si>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</si>
  <si>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</si>
  <si>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</si>
  <si>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</si>
  <si>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</si>
  <si>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</si>
  <si>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</si>
  <si>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</si>
  <si>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</si>
  <si>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</si>
  <si>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</si>
  <si>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</si>
  <si>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</si>
  <si>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</si>
  <si>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</si>
  <si>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</si>
  <si>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</si>
  <si>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</si>
  <si>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</si>
  <si>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</si>
  <si>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</si>
  <si>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</si>
  <si>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</si>
  <si>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</si>
  <si>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</si>
  <si>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</si>
  <si>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</si>
  <si>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</si>
  <si>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</si>
  <si>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</si>
  <si>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</si>
  <si>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</si>
  <si>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</si>
  <si>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</si>
  <si>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</si>
  <si>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</si>
  <si>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</si>
  <si>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</si>
  <si>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</si>
  <si>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</si>
  <si>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</si>
  <si>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</si>
  <si>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</si>
  <si>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</si>
  <si>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</si>
  <si>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</si>
  <si>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</si>
  <si>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</si>
  <si>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</si>
  <si>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</si>
  <si>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</si>
  <si>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</si>
  <si>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</si>
  <si>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</si>
  <si>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</si>
  <si>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</si>
  <si>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</si>
  <si>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</si>
  <si>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</si>
  <si>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</si>
  <si>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</si>
  <si>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</si>
  <si>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</si>
  <si>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</si>
  <si>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</si>
  <si>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</si>
  <si>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</si>
  <si>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</si>
  <si>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</si>
  <si>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</si>
  <si>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</si>
  <si>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</si>
  <si>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</si>
  <si>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</si>
  <si>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</si>
  <si>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</si>
  <si>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</si>
  <si>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</si>
  <si>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</si>
  <si>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</si>
  <si>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</si>
  <si>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</si>
  <si>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</si>
  <si>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</si>
  <si>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</si>
  <si>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</si>
  <si>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</si>
  <si>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</si>
  <si>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</si>
  <si>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</si>
  <si>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</si>
  <si>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</si>
  <si>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</si>
  <si>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</si>
  <si>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</si>
  <si>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</si>
  <si>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</si>
  <si>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</si>
  <si>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</si>
  <si>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</si>
  <si>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</si>
  <si>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</si>
  <si>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</si>
  <si>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</si>
  <si>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</si>
  <si>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</si>
  <si>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</si>
  <si>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</si>
  <si>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</si>
  <si>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</si>
  <si>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</si>
  <si>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</si>
  <si>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</si>
  <si>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</si>
  <si>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</si>
  <si>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</si>
  <si>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</si>
  <si>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</si>
  <si>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</si>
  <si>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</si>
  <si>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</si>
  <si>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</si>
  <si>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</si>
  <si>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</si>
  <si>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</si>
  <si>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</si>
  <si>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</si>
  <si>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</si>
  <si>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</si>
  <si>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</si>
  <si>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</si>
  <si>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</si>
  <si>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</si>
  <si>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</si>
  <si>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</si>
  <si>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</si>
  <si>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</si>
  <si>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</si>
  <si>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</si>
  <si>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</si>
  <si>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</si>
  <si>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</si>
  <si>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</si>
  <si>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</si>
  <si>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</si>
  <si>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</si>
  <si>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</si>
  <si>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</si>
  <si>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</si>
  <si>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</si>
  <si>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</si>
  <si>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</si>
  <si>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</si>
  <si>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</si>
  <si>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</si>
  <si>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</si>
  <si>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</si>
  <si>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</si>
  <si>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</si>
  <si>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</si>
  <si>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</si>
  <si>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</si>
  <si>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</si>
  <si>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</si>
  <si>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</si>
  <si>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</si>
  <si>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</si>
  <si>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</si>
  <si>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</si>
  <si>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</si>
  <si>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</si>
  <si>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</si>
  <si>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</si>
  <si>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</si>
  <si>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</si>
  <si>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</si>
  <si>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</si>
  <si>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</si>
  <si>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</si>
  <si>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</si>
  <si>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</si>
  <si>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</si>
  <si>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</si>
  <si>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</si>
  <si>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</si>
  <si>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</si>
  <si>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</si>
  <si>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</si>
  <si>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</si>
  <si>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</si>
  <si>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</si>
  <si>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</si>
  <si>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</si>
  <si>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</si>
  <si>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</si>
  <si>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</si>
  <si>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</si>
  <si>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</si>
  <si>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</si>
  <si>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</si>
  <si>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</si>
  <si>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</si>
  <si>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</si>
  <si>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</si>
  <si>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</si>
  <si>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</si>
  <si>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</si>
  <si>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</si>
  <si>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</si>
  <si>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</si>
  <si>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</si>
  <si>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</si>
  <si>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</si>
  <si>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</si>
  <si>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</si>
  <si>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</si>
  <si>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</si>
  <si>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</si>
  <si>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</si>
  <si>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</si>
  <si>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</si>
  <si>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</si>
  <si>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</si>
  <si>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</si>
  <si>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</si>
  <si>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</si>
  <si>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</si>
  <si>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</si>
  <si>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</si>
  <si>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</si>
  <si>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</si>
  <si>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</si>
  <si>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</si>
  <si>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</si>
  <si>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</si>
  <si>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</si>
  <si>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</si>
  <si>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</si>
  <si>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</si>
  <si>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</si>
  <si>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</si>
  <si>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</si>
  <si>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</si>
  <si>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</si>
  <si>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</si>
  <si>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</si>
  <si>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</si>
  <si>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</si>
  <si>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</si>
  <si>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</si>
  <si>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</si>
  <si>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</si>
  <si>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</si>
  <si>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</si>
  <si>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</si>
  <si>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</si>
  <si>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</si>
  <si>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</si>
  <si>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</si>
  <si>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</si>
  <si>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</si>
  <si>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</si>
  <si>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</si>
  <si>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</si>
  <si>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</si>
  <si>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</si>
  <si>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</si>
  <si>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</si>
  <si>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</si>
  <si>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</si>
  <si>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</si>
  <si>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</si>
  <si>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</si>
  <si>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</si>
  <si>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</si>
  <si>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</si>
  <si>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</si>
  <si>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</si>
  <si>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</si>
  <si>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</si>
  <si>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</si>
  <si>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</si>
  <si>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</si>
  <si>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</si>
  <si>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</si>
  <si>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</si>
  <si>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</si>
  <si>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</si>
  <si>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</si>
  <si>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</si>
  <si>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</si>
  <si>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</si>
  <si>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</si>
  <si>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</si>
  <si>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</si>
  <si>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</si>
  <si>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</si>
  <si>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</si>
  <si>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</si>
  <si>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</si>
  <si>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</si>
  <si>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</si>
  <si>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</si>
  <si>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</si>
  <si>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</si>
  <si>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</si>
  <si>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</si>
  <si>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</si>
  <si>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</si>
  <si>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</si>
  <si>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</si>
  <si>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</si>
  <si>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</si>
  <si>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</si>
  <si>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</si>
  <si>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</si>
  <si>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</si>
  <si>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</si>
  <si>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</si>
  <si>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</si>
  <si>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</si>
  <si>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</si>
  <si>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</si>
  <si>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</si>
  <si>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</si>
  <si>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</si>
  <si>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</si>
  <si>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</si>
  <si>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</si>
  <si>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</si>
  <si>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</si>
  <si>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</si>
  <si>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</si>
  <si>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</si>
  <si>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</si>
  <si>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</si>
  <si>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</si>
  <si>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</si>
  <si>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</si>
  <si>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</si>
  <si>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</si>
  <si>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</si>
  <si>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</si>
  <si>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</si>
  <si>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</si>
  <si>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</si>
  <si>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</si>
  <si>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</si>
  <si>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</si>
  <si>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</si>
  <si>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</si>
  <si>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</si>
  <si>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</si>
  <si>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</si>
  <si>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</si>
  <si>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</si>
  <si>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</si>
  <si>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</si>
  <si>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</si>
  <si>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</si>
  <si>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</si>
  <si>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</si>
  <si>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</si>
  <si>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</si>
  <si>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</si>
  <si>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</si>
  <si>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</si>
  <si>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</si>
  <si>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</si>
  <si>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</si>
  <si>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</si>
  <si>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</si>
  <si>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</si>
  <si>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</si>
  <si>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</si>
  <si>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</si>
  <si>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</si>
  <si>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</si>
  <si>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</si>
  <si>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</si>
  <si>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</si>
  <si>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</si>
  <si>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</si>
  <si>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</si>
  <si>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</si>
  <si>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</si>
  <si>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</si>
  <si>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</si>
  <si>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</si>
  <si>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</si>
  <si>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</si>
  <si>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</si>
  <si>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</si>
  <si>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</si>
  <si>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</si>
  <si>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</si>
  <si>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</si>
  <si>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</si>
  <si>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</si>
  <si>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</si>
  <si>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</si>
  <si>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</si>
  <si>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</si>
  <si>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</si>
  <si>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</si>
  <si>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</si>
  <si>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</si>
  <si>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</si>
  <si>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</si>
  <si>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</si>
  <si>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</si>
  <si>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</si>
  <si>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</si>
  <si>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</si>
  <si>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</si>
  <si>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</si>
  <si>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</si>
  <si>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</si>
  <si>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</si>
  <si>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</si>
  <si>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</si>
  <si>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</si>
  <si>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</si>
  <si>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</si>
  <si>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</si>
  <si>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</si>
  <si>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</si>
  <si>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</si>
  <si>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</si>
  <si>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</si>
  <si>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</si>
  <si>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</si>
  <si>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</si>
  <si>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</si>
  <si>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</si>
  <si>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</si>
  <si>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</si>
  <si>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</si>
  <si>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</si>
  <si>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</si>
  <si>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</si>
  <si>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</si>
  <si>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</si>
  <si>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</si>
  <si>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</si>
  <si>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</si>
  <si>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</si>
  <si>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</si>
  <si>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</si>
  <si>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</si>
  <si>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</si>
  <si>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</si>
  <si>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</si>
  <si>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</si>
  <si>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</si>
  <si>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</si>
  <si>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</si>
  <si>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</si>
  <si>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</si>
  <si>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</si>
  <si>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</si>
  <si>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</si>
  <si>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</si>
  <si>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</si>
  <si>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</si>
  <si>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</si>
  <si>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</si>
  <si>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</si>
  <si>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</si>
  <si>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</si>
  <si>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</si>
  <si>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</si>
  <si>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</si>
  <si>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</si>
  <si>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</si>
  <si>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</si>
  <si>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</si>
  <si>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</si>
  <si>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</si>
  <si>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</si>
  <si>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</si>
  <si>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</si>
  <si>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</si>
  <si>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</si>
  <si>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</si>
  <si>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</si>
  <si>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</si>
  <si>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</si>
  <si>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</si>
  <si>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</si>
  <si>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</si>
  <si>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</si>
  <si>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</si>
  <si>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</si>
  <si>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</si>
  <si>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</si>
  <si>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</si>
  <si>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</si>
  <si>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</si>
  <si>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</si>
  <si>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</si>
  <si>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</si>
  <si>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</si>
  <si>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</si>
  <si>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</si>
  <si>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</si>
  <si>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</si>
  <si>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</si>
  <si>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</si>
  <si>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</si>
  <si>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</si>
  <si>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</si>
  <si>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</si>
  <si>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</si>
  <si>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</si>
  <si>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</si>
  <si>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</si>
  <si>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</si>
  <si>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</si>
  <si>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</si>
  <si>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</si>
  <si>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</si>
  <si>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</si>
  <si>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</si>
  <si>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</si>
  <si>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</si>
  <si>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</si>
  <si>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</si>
  <si>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</si>
  <si>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</si>
  <si>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</si>
  <si>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</si>
  <si>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</si>
  <si>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</si>
  <si>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</si>
  <si>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</si>
  <si>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</si>
  <si>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</si>
  <si>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</si>
  <si>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</si>
  <si>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</si>
  <si>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</si>
  <si>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</si>
  <si>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</si>
  <si>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</si>
  <si>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</si>
  <si>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</si>
  <si>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</si>
  <si>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</si>
  <si>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</si>
  <si>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</si>
  <si>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</si>
  <si>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</si>
  <si>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</si>
  <si>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</si>
  <si>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</si>
  <si>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</si>
  <si>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</si>
  <si>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</si>
  <si>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</si>
  <si>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</si>
  <si>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</si>
  <si>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</si>
  <si>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</si>
  <si>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</si>
  <si>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</si>
  <si>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</si>
  <si>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</si>
  <si>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</si>
  <si>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</si>
  <si>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</si>
  <si>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</si>
  <si>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</si>
  <si>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</si>
  <si>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</si>
  <si>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</si>
  <si>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</si>
  <si>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</si>
  <si>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</si>
  <si>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</si>
  <si>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</si>
  <si>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</si>
  <si>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</si>
  <si>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</si>
  <si>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</si>
  <si>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</si>
  <si>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</si>
  <si>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</si>
  <si>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</si>
  <si>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</si>
  <si>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</si>
  <si>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</si>
  <si>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</si>
  <si>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</si>
  <si>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</si>
  <si>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</si>
  <si>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</si>
  <si>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</si>
  <si>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</si>
  <si>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</si>
  <si>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</si>
  <si>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</si>
  <si>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</si>
  <si>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</si>
  <si>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</si>
  <si>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</si>
  <si>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</si>
  <si>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</si>
  <si>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</si>
  <si>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</si>
  <si>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</si>
  <si>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</si>
  <si>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</si>
  <si>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</si>
  <si>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</si>
  <si>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</si>
  <si>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</si>
  <si>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</si>
  <si>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</si>
  <si>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</si>
  <si>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</si>
  <si>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</si>
  <si>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</si>
  <si>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</si>
  <si>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</si>
  <si>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</si>
  <si>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</si>
  <si>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</si>
  <si>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</si>
  <si>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</si>
  <si>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</si>
  <si>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</si>
  <si>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</si>
  <si>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</si>
  <si>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</si>
  <si>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</si>
  <si>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</si>
  <si>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</si>
  <si>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</si>
  <si>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</si>
  <si>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</si>
  <si>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</si>
  <si>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</si>
  <si>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</si>
  <si>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</si>
  <si>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</si>
  <si>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</si>
  <si>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</si>
  <si>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</si>
  <si>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</si>
  <si>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</si>
  <si>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</si>
  <si>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</si>
  <si>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</si>
  <si>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</si>
  <si>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</si>
  <si>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</si>
  <si>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</si>
  <si>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</si>
  <si>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</si>
  <si>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</si>
  <si>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</si>
  <si>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</si>
  <si>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</si>
  <si>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</si>
  <si>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</si>
  <si>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</si>
  <si>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</si>
  <si>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</si>
  <si>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</si>
  <si>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</si>
  <si>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</si>
  <si>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</si>
  <si>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</si>
  <si>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</si>
  <si>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</si>
  <si>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</si>
  <si>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</si>
  <si>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</si>
  <si>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</si>
  <si>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</si>
  <si>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</si>
  <si>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</si>
  <si>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</si>
  <si>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</si>
  <si>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</si>
  <si>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</si>
  <si>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</si>
  <si>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</si>
  <si>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</si>
  <si>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</si>
  <si>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</si>
  <si>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</si>
  <si>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</si>
  <si>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</si>
  <si>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</si>
  <si>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</si>
  <si>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</si>
  <si>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</si>
  <si>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</si>
  <si>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</si>
  <si>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</si>
  <si>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</si>
  <si>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</si>
  <si>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</si>
  <si>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</si>
  <si>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</si>
  <si>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</si>
  <si>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</si>
  <si>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</si>
  <si>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</si>
  <si>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</si>
  <si>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</si>
  <si>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</si>
  <si>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</si>
  <si>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</si>
  <si>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</si>
  <si>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</si>
  <si>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</si>
  <si>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</si>
  <si>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</si>
  <si>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</si>
  <si>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</si>
  <si>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</si>
  <si>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</si>
  <si>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</si>
  <si>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</si>
  <si>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</si>
  <si>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</si>
  <si>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</si>
  <si>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</si>
  <si>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</si>
  <si>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</si>
  <si>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</si>
  <si>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</si>
  <si>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</si>
  <si>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</si>
  <si>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</si>
  <si>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</si>
  <si>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</si>
  <si>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</si>
  <si>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</si>
  <si>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</si>
  <si>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</si>
  <si>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</si>
  <si>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</si>
  <si>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</si>
  <si>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</si>
  <si>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</si>
  <si>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</si>
  <si>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</si>
  <si>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</si>
  <si>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</si>
  <si>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</si>
  <si>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</si>
  <si>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</si>
  <si>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</si>
  <si>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</si>
  <si>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</si>
  <si>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</si>
  <si>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</si>
  <si>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</si>
  <si>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</si>
  <si>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</si>
  <si>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</si>
  <si>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</si>
  <si>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</si>
  <si>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</si>
  <si>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</si>
  <si>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</si>
  <si>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</si>
  <si>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</si>
  <si>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</si>
  <si>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</si>
  <si>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</si>
  <si>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</si>
  <si>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</si>
  <si>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</si>
  <si>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</si>
  <si>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</si>
  <si>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</si>
  <si>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</si>
  <si>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</si>
  <si>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</si>
  <si>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</si>
  <si>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</si>
  <si>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</si>
  <si>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</si>
  <si>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</si>
  <si>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</si>
  <si>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</si>
  <si>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</si>
  <si>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</si>
  <si>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</si>
  <si>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</si>
  <si>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</si>
  <si>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</si>
  <si>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</si>
  <si>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</si>
  <si>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</si>
  <si>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</si>
  <si>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</si>
  <si>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</si>
  <si>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</si>
  <si>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</si>
  <si>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</si>
  <si>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</si>
  <si>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</si>
  <si>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</si>
  <si>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</si>
  <si>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</si>
  <si>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</si>
  <si>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</si>
  <si>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</si>
  <si>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</si>
  <si>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</si>
  <si>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</si>
  <si>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</si>
  <si>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</si>
  <si>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</si>
  <si>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</si>
  <si>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</si>
  <si>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</si>
  <si>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</si>
  <si>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</si>
  <si>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</si>
  <si>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</si>
  <si>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</si>
  <si>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</si>
  <si>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</si>
  <si>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</si>
  <si>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</si>
  <si>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</si>
  <si>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</si>
  <si>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</si>
  <si>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</si>
  <si>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</si>
  <si>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</si>
  <si>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</si>
  <si>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</si>
  <si>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</si>
  <si>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</si>
  <si>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</si>
  <si>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</si>
  <si>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</si>
  <si>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</si>
  <si>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</si>
  <si>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</si>
  <si>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</si>
  <si>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</si>
  <si>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</si>
  <si>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</si>
  <si>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</si>
  <si>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</si>
  <si>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</si>
  <si>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</si>
  <si>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</si>
  <si>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</si>
  <si>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</si>
  <si>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</si>
  <si>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</si>
  <si>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</si>
  <si>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</si>
  <si>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</si>
  <si>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</si>
  <si>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</si>
  <si>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</si>
  <si>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</si>
  <si>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</si>
  <si>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</si>
  <si>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</si>
  <si>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</si>
  <si>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</si>
  <si>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</si>
  <si>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</si>
  <si>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</si>
  <si>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</si>
  <si>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</si>
  <si>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</si>
  <si>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</si>
  <si>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</si>
  <si>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</si>
  <si>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</si>
  <si>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</si>
  <si>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</si>
  <si>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</si>
  <si>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</si>
  <si>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</si>
  <si>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</si>
  <si>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</si>
  <si>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</si>
  <si>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</si>
  <si>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</si>
  <si>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</si>
  <si>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</si>
  <si>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</si>
  <si>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</si>
  <si>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</si>
  <si>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</si>
  <si>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</si>
  <si>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</si>
  <si>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</si>
  <si>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</si>
  <si>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</si>
  <si>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</si>
  <si>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</si>
  <si>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</si>
  <si>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</si>
  <si>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</si>
  <si>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</si>
  <si>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</si>
  <si>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</si>
  <si>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</si>
  <si>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</si>
  <si>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</si>
  <si>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</si>
  <si>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</si>
  <si>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</si>
  <si>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</si>
  <si>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</si>
  <si>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</si>
  <si>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</si>
  <si>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</si>
  <si>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</si>
  <si>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</si>
  <si>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</si>
  <si>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</si>
  <si>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</si>
  <si>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</si>
  <si>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</si>
  <si>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</si>
  <si>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</si>
  <si>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</si>
  <si>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</si>
  <si>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</si>
  <si>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</si>
  <si>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</si>
  <si>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</si>
  <si>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</si>
  <si>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</si>
  <si>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</si>
  <si>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</si>
  <si>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</si>
  <si>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</si>
  <si>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</si>
  <si>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</si>
  <si>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</si>
  <si>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</si>
  <si>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</si>
  <si>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</si>
  <si>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</si>
  <si>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</si>
  <si>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</si>
  <si>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</si>
  <si>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</si>
  <si>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</si>
  <si>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</si>
  <si>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</si>
  <si>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</si>
  <si>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</si>
  <si>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</si>
  <si>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</si>
  <si>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</si>
  <si>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</si>
  <si>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</si>
  <si>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</si>
  <si>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</si>
  <si>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</si>
  <si>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</si>
  <si>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</si>
  <si>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</si>
  <si>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</si>
  <si>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</si>
  <si>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</si>
  <si>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</si>
  <si>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</si>
  <si>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</si>
  <si>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</si>
  <si>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</si>
  <si>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</si>
  <si>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</si>
  <si>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</si>
  <si>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</si>
  <si>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</si>
  <si>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</si>
  <si>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</si>
  <si>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</si>
  <si>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</si>
  <si>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</si>
  <si>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</si>
  <si>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</si>
  <si>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</si>
  <si>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</si>
  <si>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</si>
  <si>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</si>
  <si>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</si>
  <si>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</si>
  <si>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</si>
  <si>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</si>
  <si>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</si>
  <si>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</si>
  <si>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</si>
  <si>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</si>
  <si>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</si>
  <si>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</si>
  <si>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</si>
  <si>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</si>
  <si>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</si>
  <si>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</si>
  <si>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</si>
  <si>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</si>
  <si>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</si>
  <si>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</si>
  <si>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</si>
  <si>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</si>
  <si>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</si>
  <si>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</si>
  <si>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</si>
  <si>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</si>
  <si>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</si>
  <si>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</si>
  <si>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</si>
  <si>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</si>
  <si>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</si>
  <si>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</si>
  <si>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</si>
  <si>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</si>
  <si>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</si>
  <si>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</si>
  <si>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</si>
  <si>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</si>
  <si>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</si>
  <si>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</si>
  <si>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</si>
  <si>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</si>
  <si>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</si>
  <si>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</si>
  <si>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</si>
  <si>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</si>
  <si>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</si>
  <si>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</si>
  <si>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</si>
  <si>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</si>
  <si>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</si>
  <si>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</si>
  <si>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</si>
  <si>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</si>
  <si>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</si>
  <si>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</si>
  <si>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</si>
  <si>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</si>
  <si>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</si>
  <si>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</si>
  <si>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</si>
  <si>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</si>
  <si>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</si>
  <si>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</si>
  <si>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</si>
  <si>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</si>
  <si>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</si>
  <si>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</si>
  <si>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</si>
  <si>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</si>
  <si>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</si>
  <si>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</si>
  <si>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</si>
  <si>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</si>
  <si>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</si>
  <si>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</si>
  <si>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</si>
  <si>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</si>
  <si>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</si>
  <si>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</si>
  <si>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</si>
  <si>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</si>
  <si>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</si>
  <si>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</si>
  <si>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</si>
  <si>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</si>
  <si>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</si>
  <si>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</si>
  <si>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</si>
  <si>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</si>
  <si>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</si>
  <si>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</si>
  <si>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</si>
  <si>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</si>
  <si>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</si>
  <si>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</si>
  <si>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</si>
  <si>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</si>
  <si>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</si>
  <si>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</si>
  <si>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</si>
  <si>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</si>
  <si>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</si>
  <si>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</si>
  <si>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</si>
  <si>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</si>
  <si>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</si>
  <si>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</si>
  <si>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</si>
  <si>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</si>
  <si>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</si>
  <si>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</si>
  <si>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</si>
  <si>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</si>
  <si>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</si>
  <si>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</si>
  <si>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</si>
  <si>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</si>
  <si>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</si>
  <si>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</si>
  <si>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</si>
  <si>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</si>
  <si>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</si>
  <si>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</si>
  <si>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</si>
  <si>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</si>
  <si>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</si>
  <si>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</si>
  <si>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</si>
  <si>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</si>
  <si>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</si>
  <si>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</si>
  <si>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</si>
  <si>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</si>
  <si>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</si>
  <si>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</si>
  <si>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</si>
  <si>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</si>
  <si>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</si>
  <si>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</si>
  <si>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</si>
  <si>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</si>
  <si>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</si>
  <si>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</si>
  <si>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</si>
  <si>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</si>
  <si>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</si>
  <si>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</si>
  <si>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</si>
  <si>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</si>
  <si>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</si>
  <si>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</si>
  <si>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</si>
  <si>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</si>
  <si>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</si>
  <si>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</si>
  <si>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</si>
  <si>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</si>
  <si>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</si>
  <si>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</si>
  <si>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</si>
  <si>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</si>
  <si>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</si>
  <si>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</si>
  <si>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</si>
  <si>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</si>
  <si>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</si>
  <si>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</si>
  <si>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</si>
  <si>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</si>
  <si>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</si>
  <si>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</si>
  <si>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</si>
  <si>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</si>
  <si>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</si>
  <si>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</si>
  <si>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</si>
  <si>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</si>
  <si>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</si>
  <si>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</si>
  <si>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</si>
  <si>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</si>
  <si>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</si>
  <si>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</si>
  <si>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</si>
  <si>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</si>
  <si>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</si>
  <si>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</si>
  <si>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</si>
  <si>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</si>
  <si>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</si>
  <si>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</si>
  <si>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</si>
  <si>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</si>
  <si>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</si>
  <si>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</si>
  <si>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</si>
  <si>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</si>
  <si>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</si>
  <si>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</si>
  <si>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</si>
  <si>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</si>
  <si>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</si>
  <si>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</si>
  <si>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</si>
  <si>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</si>
  <si>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</si>
  <si>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</si>
  <si>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</si>
  <si>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</si>
  <si>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</si>
  <si>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</si>
  <si>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</si>
  <si>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</si>
  <si>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</si>
  <si>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</si>
  <si>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</si>
  <si>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</si>
  <si>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</si>
  <si>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</si>
  <si>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</si>
  <si>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</si>
  <si>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</si>
  <si>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</si>
  <si>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</si>
  <si>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</si>
  <si>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</si>
  <si>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</si>
  <si>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</si>
  <si>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</si>
  <si>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</si>
  <si>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</si>
  <si>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</si>
  <si>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</si>
  <si>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</si>
  <si>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</si>
  <si>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</si>
  <si>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</si>
  <si>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</si>
  <si>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</si>
  <si>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</si>
  <si>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</si>
  <si>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</si>
  <si>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</si>
  <si>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</si>
  <si>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</si>
  <si>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</si>
  <si>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</si>
  <si>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</si>
  <si>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</si>
  <si>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</si>
  <si>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</si>
  <si>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</si>
  <si>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</si>
  <si>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</si>
  <si>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</si>
  <si>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</si>
  <si>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</si>
  <si>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</si>
  <si>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</si>
  <si>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</si>
  <si>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</si>
  <si>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</si>
  <si>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</si>
  <si>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</si>
  <si>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</si>
  <si>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</si>
  <si>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</si>
  <si>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</si>
  <si>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</si>
  <si>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</si>
  <si>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</si>
  <si>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</si>
  <si>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</si>
  <si>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</si>
  <si>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</si>
  <si>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</si>
  <si>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</si>
  <si>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</si>
  <si>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</si>
  <si>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</si>
  <si>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</si>
  <si>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</si>
  <si>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</si>
  <si>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</si>
  <si>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</si>
  <si>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</si>
  <si>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</si>
  <si>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</si>
  <si>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</si>
  <si>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</si>
  <si>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</si>
  <si>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</si>
  <si>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</si>
  <si>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</si>
  <si>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</si>
  <si>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</si>
  <si>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</si>
  <si>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</si>
  <si>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</si>
  <si>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</si>
  <si>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</si>
  <si>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</si>
  <si>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</si>
  <si>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</si>
  <si>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</si>
  <si>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</si>
  <si>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</si>
  <si>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</si>
  <si>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</si>
  <si>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</si>
  <si>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</si>
  <si>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</si>
  <si>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</si>
  <si>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</si>
  <si>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</si>
  <si>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</si>
  <si>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</si>
  <si>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</si>
  <si>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</si>
  <si>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</si>
  <si>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</si>
  <si>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</si>
  <si>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</si>
  <si>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</si>
  <si>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</si>
  <si>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</si>
  <si>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</si>
  <si>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</si>
  <si>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</si>
  <si>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</si>
  <si>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</si>
  <si>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</si>
  <si>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</si>
  <si>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</si>
  <si>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</si>
  <si>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</si>
  <si>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</si>
  <si>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</si>
  <si>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</si>
  <si>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</si>
  <si>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</si>
  <si>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</si>
  <si>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</si>
  <si>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</si>
  <si>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</si>
  <si>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</si>
  <si>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</si>
  <si>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</si>
  <si>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</si>
  <si>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</si>
  <si>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</si>
  <si>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</si>
  <si>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</si>
  <si>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</si>
  <si>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</si>
  <si>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</si>
  <si>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</si>
  <si>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</si>
  <si>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</si>
  <si>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</si>
  <si>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</si>
  <si>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</si>
  <si>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</si>
  <si>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</si>
  <si>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</si>
  <si>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</si>
  <si>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</si>
  <si>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</si>
  <si>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</si>
  <si>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</si>
  <si>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</si>
  <si>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</si>
  <si>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</si>
  <si>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</si>
  <si>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</si>
  <si>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</si>
  <si>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</si>
  <si>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</si>
  <si>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</si>
  <si>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</si>
  <si>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</si>
  <si>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</si>
  <si>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</si>
  <si>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</si>
  <si>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</si>
  <si>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</si>
  <si>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</si>
  <si>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</si>
  <si>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</si>
  <si>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</si>
  <si>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</si>
  <si>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</si>
  <si>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</si>
  <si>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</si>
  <si>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</si>
  <si>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</si>
  <si>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</si>
  <si>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</si>
  <si>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</si>
  <si>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</si>
  <si>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</si>
  <si>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</si>
  <si>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</si>
  <si>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</si>
  <si>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</si>
  <si>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</si>
  <si>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</si>
  <si>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</si>
  <si>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</si>
  <si>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</si>
  <si>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</si>
  <si>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</si>
  <si>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</si>
  <si>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</si>
  <si>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</si>
  <si>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</si>
  <si>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</si>
  <si>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</si>
  <si>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</si>
  <si>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</si>
  <si>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</si>
  <si>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</si>
  <si>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</si>
  <si>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</si>
  <si>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</si>
  <si>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</si>
  <si>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</si>
  <si>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</si>
  <si>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</si>
  <si>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</si>
  <si>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</si>
  <si>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</si>
  <si>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</si>
  <si>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</si>
  <si>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</si>
  <si>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</si>
  <si>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</si>
  <si>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</si>
  <si>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</si>
  <si>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</si>
  <si>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</si>
  <si>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</si>
  <si>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</si>
  <si>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</si>
  <si>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</si>
  <si>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</si>
  <si>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</si>
  <si>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</si>
  <si>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</si>
  <si>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</si>
  <si>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</si>
  <si>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</si>
  <si>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</si>
  <si>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</si>
  <si>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</si>
  <si>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</si>
  <si>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</si>
  <si>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</si>
  <si>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</si>
  <si>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</si>
  <si>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</si>
  <si>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</si>
  <si>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</si>
  <si>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</si>
  <si>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</si>
  <si>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</si>
  <si>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</si>
  <si>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</si>
  <si>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</si>
  <si>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</si>
  <si>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</si>
  <si>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</si>
  <si>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</si>
  <si>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</si>
  <si>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</si>
  <si>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</si>
  <si>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</si>
  <si>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</si>
  <si>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</si>
  <si>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</si>
  <si>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</si>
  <si>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</si>
  <si>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</si>
  <si>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</si>
  <si>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</si>
  <si>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</si>
  <si>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</si>
  <si>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</si>
  <si>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</si>
  <si>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</si>
  <si>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</si>
  <si>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</si>
  <si>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</si>
  <si>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</si>
  <si>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</si>
  <si>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</si>
  <si>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</si>
  <si>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</si>
  <si>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</si>
  <si>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</si>
  <si>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</si>
  <si>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</si>
  <si>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</si>
  <si>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</si>
  <si>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</si>
  <si>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</si>
  <si>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</si>
  <si>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</si>
  <si>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</si>
  <si>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</si>
  <si>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</si>
  <si>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</si>
  <si>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</si>
  <si>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</si>
  <si>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</si>
  <si>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</si>
  <si>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</si>
  <si>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</si>
  <si>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</si>
  <si>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</si>
  <si>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</si>
  <si>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</si>
  <si>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</si>
  <si>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</si>
  <si>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</si>
  <si>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</si>
  <si>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</si>
  <si>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</si>
  <si>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</si>
  <si>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</si>
  <si>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</si>
  <si>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</si>
  <si>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</si>
  <si>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</si>
  <si>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</si>
  <si>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</si>
  <si>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</si>
  <si>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</si>
  <si>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</si>
  <si>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</si>
  <si>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</si>
  <si>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</si>
  <si>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</si>
  <si>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</si>
  <si>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</si>
  <si>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</si>
  <si>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</si>
  <si>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</si>
  <si>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</si>
  <si>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</si>
  <si>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</si>
  <si>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</si>
  <si>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</si>
  <si>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</si>
  <si>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</si>
  <si>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</si>
  <si>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</si>
  <si>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</si>
  <si>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</si>
  <si>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</si>
  <si>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</si>
  <si>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</si>
  <si>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</si>
  <si>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</si>
  <si>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</si>
  <si>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</si>
  <si>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</si>
  <si>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</si>
  <si>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</si>
  <si>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</si>
  <si>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</si>
  <si>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</si>
  <si>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</si>
  <si>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</si>
  <si>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</si>
  <si>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</si>
  <si>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</si>
  <si>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</si>
  <si>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</si>
  <si>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</si>
  <si>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</si>
  <si>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</si>
  <si>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</si>
  <si>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</si>
  <si>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</si>
  <si>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</si>
  <si>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</si>
  <si>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</si>
  <si>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</si>
  <si>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</si>
  <si>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</si>
  <si>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</si>
  <si>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</si>
  <si>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</si>
  <si>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</si>
  <si>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</si>
  <si>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</si>
  <si>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</si>
  <si>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</si>
  <si>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</si>
  <si>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</si>
  <si>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</si>
  <si>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</si>
  <si>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</si>
  <si>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</si>
  <si>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</si>
  <si>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</si>
  <si>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</si>
  <si>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</si>
  <si>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</si>
  <si>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</si>
  <si>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</si>
  <si>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</si>
  <si>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</si>
  <si>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</si>
  <si>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</si>
  <si>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</si>
  <si>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</si>
  <si>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</si>
  <si>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</si>
  <si>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</si>
  <si>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</si>
  <si>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</si>
  <si>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</si>
  <si>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</si>
  <si>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</si>
  <si>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</si>
  <si>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</si>
  <si>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</si>
  <si>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</si>
  <si>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</si>
  <si>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</si>
  <si>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</si>
  <si>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</si>
  <si>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</si>
  <si>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</si>
  <si>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</si>
  <si>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</si>
  <si>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</si>
  <si>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</si>
  <si>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</si>
  <si>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</si>
  <si>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</si>
  <si>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</si>
  <si>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</si>
  <si>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</si>
  <si>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</si>
  <si>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</si>
  <si>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</si>
  <si>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</si>
  <si>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</si>
  <si>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</si>
  <si>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</si>
  <si>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</si>
  <si>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</si>
  <si>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</si>
  <si>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</si>
  <si>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</si>
  <si>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</si>
  <si>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</si>
  <si>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</si>
  <si>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</si>
  <si>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</si>
  <si>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</si>
  <si>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</si>
  <si>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</si>
  <si>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</si>
  <si>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</si>
  <si>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</si>
  <si>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</si>
  <si>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</si>
  <si>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</si>
  <si>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</si>
  <si>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</si>
  <si>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</si>
  <si>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</si>
  <si>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</si>
  <si>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</si>
  <si>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</si>
  <si>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</si>
  <si>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</si>
  <si>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</si>
  <si>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</si>
  <si>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</si>
  <si>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</si>
  <si>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</si>
  <si>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</si>
  <si>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</si>
  <si>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</si>
  <si>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</si>
  <si>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</si>
  <si>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</si>
  <si>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</si>
  <si>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</si>
  <si>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</si>
  <si>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</si>
  <si>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</si>
  <si>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</si>
  <si>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</si>
  <si>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</si>
  <si>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</si>
  <si>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</si>
  <si>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</si>
  <si>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</si>
  <si>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</si>
  <si>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</si>
  <si>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</si>
  <si>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</si>
  <si>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</si>
  <si>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</si>
  <si>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</si>
  <si>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</si>
  <si>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</si>
  <si>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</si>
  <si>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</si>
  <si>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</si>
  <si>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</si>
  <si>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</si>
  <si>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</si>
  <si>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</si>
  <si>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</si>
  <si>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</si>
  <si>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</si>
  <si>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</si>
  <si>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</si>
  <si>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</si>
  <si>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</si>
  <si>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</si>
  <si>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</si>
  <si>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</si>
  <si>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</si>
  <si>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</si>
  <si>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</si>
  <si>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</si>
  <si>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</si>
  <si>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</si>
  <si>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</si>
  <si>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</si>
  <si>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</si>
  <si>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</si>
  <si>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</si>
  <si>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</si>
  <si>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</si>
  <si>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</si>
  <si>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</si>
  <si>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</si>
  <si>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</si>
  <si>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</si>
  <si>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</si>
  <si>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</si>
  <si>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</si>
  <si>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</si>
  <si>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</si>
  <si>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</si>
  <si>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</si>
  <si>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</si>
  <si>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</si>
  <si>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</si>
  <si>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</si>
  <si>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</si>
  <si>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</si>
  <si>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</si>
  <si>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</si>
  <si>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</si>
  <si>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</si>
  <si>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</si>
  <si>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</si>
  <si>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</si>
  <si>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</si>
  <si>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</si>
  <si>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</si>
  <si>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</si>
  <si>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</si>
  <si>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</si>
  <si>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</si>
  <si>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</si>
  <si>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</si>
  <si>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</si>
  <si>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</si>
  <si>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</si>
  <si>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</si>
  <si>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</si>
  <si>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</si>
  <si>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</si>
  <si>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</si>
  <si>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</si>
  <si>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</si>
  <si>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</si>
  <si>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</si>
  <si>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</si>
  <si>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</si>
  <si>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</si>
  <si>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</si>
  <si>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</si>
  <si>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</si>
  <si>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</si>
  <si>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</si>
  <si>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</si>
  <si>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</si>
  <si>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</si>
  <si>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</si>
  <si>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</si>
  <si>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</si>
  <si>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</si>
  <si>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</si>
  <si>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</si>
  <si>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</si>
  <si>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</si>
  <si>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</si>
  <si>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</si>
  <si>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</si>
  <si>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</si>
  <si>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</si>
  <si>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</si>
  <si>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</si>
  <si>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</si>
  <si>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</si>
  <si>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</si>
  <si>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</si>
  <si>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</si>
  <si>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</si>
  <si>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</si>
  <si>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</si>
  <si>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</si>
  <si>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</si>
  <si>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</si>
  <si>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</si>
  <si>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</si>
  <si>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</si>
  <si>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</si>
  <si>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</si>
  <si>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</si>
  <si>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</si>
  <si>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</si>
  <si>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</si>
  <si>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</si>
  <si>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</si>
  <si>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</si>
  <si>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</si>
  <si>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</si>
  <si>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</si>
  <si>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</si>
  <si>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</si>
  <si>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</si>
  <si>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</si>
  <si>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</si>
  <si>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</si>
  <si>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</si>
  <si>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</si>
  <si>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</si>
  <si>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</si>
  <si>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</si>
  <si>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</si>
  <si>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</si>
  <si>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</si>
  <si>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</si>
  <si>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</si>
  <si>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</si>
  <si>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</si>
  <si>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</si>
  <si>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</si>
  <si>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</si>
  <si>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</si>
  <si>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</si>
  <si>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</si>
  <si>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</si>
  <si>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</si>
  <si>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</si>
  <si>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</si>
  <si>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</si>
  <si>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</si>
  <si>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</si>
  <si>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</si>
  <si>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</si>
  <si>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</si>
  <si>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</si>
  <si>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</si>
  <si>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</si>
  <si>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</si>
  <si>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</si>
  <si>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</si>
  <si>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</si>
  <si>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</si>
  <si>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</si>
  <si>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</si>
  <si>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</si>
  <si>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</si>
  <si>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</si>
  <si>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</si>
  <si>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</si>
  <si>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</si>
  <si>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</si>
  <si>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</si>
  <si>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</si>
  <si>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</si>
  <si>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</si>
  <si>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</si>
  <si>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</si>
  <si>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</si>
  <si>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</si>
  <si>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</si>
  <si>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</si>
  <si>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</si>
  <si>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</si>
  <si>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</si>
  <si>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</si>
  <si>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</si>
  <si>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</si>
  <si>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</si>
  <si>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</si>
  <si>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</si>
  <si>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</si>
  <si>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</si>
  <si>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</si>
  <si>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</si>
  <si>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</si>
  <si>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</si>
  <si>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</si>
  <si>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</si>
  <si>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</si>
  <si>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</si>
  <si>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</si>
  <si>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</si>
  <si>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</si>
  <si>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</si>
  <si>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</si>
  <si>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</si>
  <si>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</si>
  <si>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</si>
  <si>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</si>
  <si>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</si>
  <si>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</si>
  <si>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</si>
  <si>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</si>
  <si>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</si>
  <si>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</si>
  <si>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</si>
  <si>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</si>
  <si>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</si>
  <si>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</si>
  <si>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</si>
  <si>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</si>
  <si>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</si>
  <si>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</si>
  <si>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</si>
  <si>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</si>
  <si>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</si>
  <si>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</si>
  <si>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</si>
  <si>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</si>
  <si>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</si>
  <si>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</si>
  <si>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</si>
  <si>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</si>
  <si>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</si>
  <si>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</si>
  <si>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</si>
  <si>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</si>
  <si>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</si>
  <si>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</si>
  <si>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</si>
  <si>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</si>
  <si>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</si>
  <si>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</si>
  <si>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</si>
  <si>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</si>
  <si>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</si>
  <si>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</si>
  <si>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</si>
  <si>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</si>
  <si>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</si>
  <si>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</si>
  <si>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</si>
  <si>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</si>
  <si>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</si>
  <si>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</si>
  <si>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</si>
  <si>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</si>
  <si>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</si>
  <si>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</si>
  <si>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</si>
  <si>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</si>
  <si>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</si>
  <si>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</si>
  <si>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</si>
  <si>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</si>
  <si>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</si>
  <si>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</si>
  <si>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</si>
  <si>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</si>
  <si>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</si>
  <si>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</si>
  <si>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</si>
  <si>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</si>
  <si>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</si>
  <si>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</si>
  <si>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</si>
  <si>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</si>
  <si>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</si>
  <si>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</si>
  <si>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</si>
  <si>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</si>
  <si>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</si>
  <si>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</si>
  <si>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</si>
  <si>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</si>
  <si>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</si>
  <si>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</si>
  <si>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</si>
  <si>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</si>
  <si>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</si>
  <si>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</si>
  <si>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</si>
  <si>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</si>
  <si>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</si>
  <si>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</si>
  <si>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</si>
  <si>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</si>
  <si>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</si>
  <si>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</si>
  <si>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</si>
  <si>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</si>
  <si>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</si>
  <si>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</si>
  <si>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</si>
  <si>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</si>
  <si>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</si>
  <si>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</si>
  <si>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</si>
  <si>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</si>
  <si>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</si>
  <si>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</si>
  <si>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</si>
  <si>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</si>
  <si>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</si>
  <si>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</si>
  <si>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</si>
  <si>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</si>
  <si>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</si>
  <si>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</si>
  <si>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</si>
  <si>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</si>
  <si>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</si>
  <si>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</si>
  <si>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</si>
  <si>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</si>
  <si>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</si>
  <si>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</si>
  <si>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</si>
  <si>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</si>
  <si>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</si>
  <si>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</si>
  <si>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</si>
  <si>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</si>
  <si>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</si>
  <si>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</si>
  <si>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</si>
  <si>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</si>
  <si>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</si>
  <si>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</si>
  <si>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</si>
  <si>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</si>
  <si>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</si>
  <si>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</si>
  <si>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</si>
  <si>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</si>
  <si>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</si>
  <si>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</si>
  <si>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</si>
  <si>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</si>
  <si>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</si>
  <si>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</si>
  <si>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</si>
  <si>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</si>
  <si>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</si>
  <si>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</si>
  <si>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</si>
  <si>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</si>
  <si>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</si>
  <si>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</si>
  <si>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</si>
  <si>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</si>
  <si>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</si>
  <si>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</si>
  <si>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</si>
  <si>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</si>
  <si>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</si>
  <si>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</si>
  <si>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</si>
  <si>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</si>
  <si>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</si>
  <si>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</si>
  <si>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</si>
  <si>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</si>
  <si>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</si>
  <si>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</si>
  <si>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</si>
  <si>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</si>
  <si>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</si>
  <si>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</si>
  <si>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</si>
  <si>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</si>
  <si>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</si>
  <si>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</si>
  <si>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</si>
  <si>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</si>
  <si>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</si>
  <si>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</si>
  <si>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</si>
  <si>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</si>
  <si>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</si>
  <si>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</si>
  <si>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</si>
  <si>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</si>
  <si>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</si>
  <si>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</si>
  <si>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</si>
  <si>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</si>
  <si>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</si>
  <si>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</si>
  <si>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</si>
  <si>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</si>
  <si>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</si>
  <si>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</si>
  <si>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</si>
  <si>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</si>
  <si>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</si>
  <si>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</si>
  <si>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</si>
  <si>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</si>
  <si>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</si>
  <si>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</si>
  <si>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</si>
  <si>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</si>
  <si>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</si>
  <si>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</si>
  <si>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</si>
  <si>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</si>
  <si>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</si>
  <si>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</si>
  <si>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</si>
  <si>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</si>
  <si>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</si>
  <si>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</si>
  <si>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</si>
  <si>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</si>
  <si>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</si>
  <si>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</si>
  <si>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</si>
  <si>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</si>
  <si>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</si>
  <si>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</si>
  <si>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</si>
  <si>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</si>
  <si>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</si>
  <si>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</si>
  <si>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</si>
  <si>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</si>
  <si>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</si>
  <si>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</si>
  <si>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</si>
  <si>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</si>
  <si>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</si>
  <si>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</si>
  <si>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</si>
  <si>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</si>
  <si>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</si>
  <si>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</si>
  <si>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</si>
  <si>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</si>
  <si>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</si>
  <si>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</si>
  <si>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</si>
  <si>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</si>
  <si>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</si>
  <si>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</si>
  <si>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</si>
  <si>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</si>
  <si>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</si>
  <si>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</si>
  <si>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</si>
  <si>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</si>
  <si>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</si>
  <si>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</si>
  <si>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</si>
  <si>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</si>
  <si>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</si>
  <si>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</si>
  <si>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</si>
  <si>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</si>
  <si>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</si>
  <si>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</si>
  <si>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</si>
  <si>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</si>
  <si>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</si>
  <si>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</si>
  <si>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</si>
  <si>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</si>
  <si>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</si>
  <si>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</si>
  <si>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</si>
  <si>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</si>
  <si>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</si>
  <si>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</si>
  <si>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</si>
  <si>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</si>
  <si>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</si>
  <si>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</si>
  <si>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</si>
  <si>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</si>
  <si>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</si>
  <si>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</si>
  <si>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</si>
  <si>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</si>
  <si>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</si>
  <si>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</si>
  <si>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</si>
  <si>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</si>
  <si>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</si>
  <si>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</si>
  <si>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</si>
  <si>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</si>
  <si>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</si>
  <si>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</si>
  <si>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</si>
  <si>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</si>
  <si>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</si>
  <si>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</si>
  <si>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</si>
  <si>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</si>
  <si>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</si>
  <si>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</si>
  <si>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</si>
  <si>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</si>
  <si>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</si>
  <si>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</si>
  <si>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</si>
  <si>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</si>
  <si>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</si>
  <si>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</si>
  <si>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</si>
  <si>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</si>
  <si>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</si>
  <si>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</si>
  <si>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</si>
  <si>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</si>
  <si>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</si>
  <si>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</si>
  <si>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</si>
  <si>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</si>
  <si>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</si>
  <si>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</si>
  <si>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</si>
  <si>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</si>
  <si>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</si>
  <si>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</si>
  <si>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</si>
  <si>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</si>
  <si>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</si>
  <si>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</si>
  <si>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</si>
  <si>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</si>
  <si>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</si>
  <si>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</si>
  <si>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</si>
  <si>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</si>
  <si>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</si>
  <si>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</si>
  <si>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</si>
  <si>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</si>
  <si>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</si>
  <si>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</si>
  <si>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</si>
  <si>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</si>
  <si>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</si>
  <si>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</si>
  <si>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</si>
  <si>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</si>
  <si>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</si>
  <si>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</si>
  <si>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</si>
  <si>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</si>
  <si>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</si>
  <si>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</si>
  <si>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</si>
  <si>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</si>
  <si>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</si>
  <si>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</si>
  <si>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</si>
  <si>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</si>
  <si>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</si>
  <si>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</si>
  <si>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</si>
  <si>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</si>
  <si>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</si>
  <si>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</si>
  <si>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</si>
  <si>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</si>
  <si>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</si>
  <si>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</si>
  <si>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</si>
  <si>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</si>
  <si>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</si>
  <si>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</si>
  <si>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</si>
  <si>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</si>
  <si>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</si>
  <si>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</si>
  <si>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</si>
  <si>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</si>
  <si>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</si>
  <si>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</si>
  <si>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</si>
  <si>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</si>
  <si>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</si>
  <si>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</si>
  <si>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</si>
  <si>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</si>
  <si>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</si>
  <si>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</si>
  <si>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</si>
  <si>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</si>
  <si>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</si>
  <si>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</si>
  <si>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</si>
  <si>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</si>
  <si>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</si>
  <si>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</si>
  <si>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</si>
  <si>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</si>
  <si>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</si>
  <si>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</si>
  <si>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</si>
  <si>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</si>
  <si>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</si>
  <si>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</si>
  <si>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</si>
  <si>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</si>
  <si>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</si>
  <si>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</si>
  <si>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</si>
  <si>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</si>
  <si>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</si>
  <si>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</si>
  <si>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</si>
  <si>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</si>
  <si>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</si>
  <si>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</si>
  <si>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</si>
  <si>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</si>
  <si>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</si>
  <si>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</si>
  <si>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</si>
  <si>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</si>
  <si>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</si>
  <si>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</si>
  <si>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</si>
  <si>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</si>
  <si>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</si>
  <si>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</si>
  <si>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</si>
  <si>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</si>
  <si>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</si>
  <si>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</si>
  <si>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</si>
  <si>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</si>
  <si>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</si>
  <si>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</si>
  <si>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</si>
  <si>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</si>
  <si>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</si>
  <si>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</si>
  <si>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</si>
  <si>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</si>
  <si>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</si>
  <si>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</si>
  <si>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</si>
  <si>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</si>
  <si>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</si>
  <si>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</si>
  <si>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</si>
  <si>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</si>
  <si>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</si>
  <si>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</si>
  <si>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</si>
  <si>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</si>
  <si>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</si>
  <si>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</si>
  <si>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</si>
  <si>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</si>
  <si>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</si>
  <si>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</si>
  <si>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</si>
  <si>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</si>
  <si>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</si>
  <si>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</si>
  <si>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</si>
  <si>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</si>
  <si>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</si>
  <si>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</si>
  <si>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</si>
  <si>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</si>
  <si>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</si>
  <si>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</si>
  <si>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</si>
  <si>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</si>
  <si>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</si>
  <si>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</si>
  <si>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</si>
  <si>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</si>
  <si>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</si>
  <si>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</si>
  <si>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</si>
  <si>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</si>
  <si>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</si>
  <si>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</si>
  <si>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</si>
  <si>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</si>
  <si>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</si>
  <si>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</si>
  <si>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</si>
  <si>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</si>
  <si>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</si>
  <si>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</si>
  <si>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</si>
  <si>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</si>
  <si>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</si>
  <si>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</si>
  <si>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</si>
  <si>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</si>
  <si>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</si>
  <si>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</si>
  <si>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</si>
  <si>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</si>
  <si>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</si>
  <si>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</si>
  <si>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</si>
  <si>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</si>
  <si>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</si>
  <si>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</si>
  <si>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</si>
  <si>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</si>
  <si>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</si>
  <si>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</si>
  <si>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</si>
  <si>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</si>
  <si>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</si>
  <si>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</si>
  <si>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</si>
  <si>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</si>
  <si>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</si>
  <si>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</si>
  <si>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</si>
  <si>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</si>
  <si>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</si>
  <si>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</si>
  <si>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</si>
  <si>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</si>
  <si>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</si>
  <si>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</si>
  <si>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</si>
  <si>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</si>
  <si>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</si>
  <si>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</si>
  <si>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</si>
  <si>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</si>
  <si>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</si>
  <si>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</si>
  <si>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</si>
  <si>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</si>
  <si>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</si>
  <si>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</si>
  <si>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</si>
  <si>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</si>
  <si>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</si>
  <si>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</si>
  <si>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</si>
  <si>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</si>
  <si>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</si>
  <si>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</si>
  <si>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</si>
  <si>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</si>
  <si>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</si>
  <si>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</si>
  <si>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</si>
  <si>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</si>
  <si>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</si>
  <si>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</si>
  <si>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</si>
  <si>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</si>
  <si>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</si>
  <si>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</si>
  <si>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</si>
  <si>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</si>
  <si>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</si>
  <si>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</si>
  <si>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</si>
  <si>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</si>
  <si>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</si>
  <si>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</si>
  <si>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</si>
  <si>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</si>
  <si>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</si>
  <si>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</si>
  <si>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</si>
  <si>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</si>
  <si>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</si>
  <si>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</si>
  <si>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</si>
  <si>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</si>
  <si>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</si>
  <si>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</si>
  <si>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</si>
  <si>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</si>
  <si>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</si>
  <si>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</si>
  <si>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</si>
  <si>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</si>
  <si>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</si>
  <si>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</si>
  <si>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</si>
  <si>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</si>
  <si>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</si>
  <si>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</si>
  <si>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</si>
  <si>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</si>
  <si>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</si>
  <si>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</si>
  <si>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</si>
  <si>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</si>
  <si>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</si>
  <si>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</si>
  <si>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</si>
  <si>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</si>
  <si>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</si>
  <si>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</si>
  <si>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</si>
  <si>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</si>
  <si>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</si>
  <si>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</si>
  <si>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</si>
  <si>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</si>
  <si>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</si>
  <si>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</si>
  <si>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</si>
  <si>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</si>
  <si>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</si>
  <si>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</si>
  <si>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</si>
  <si>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</si>
  <si>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</si>
  <si>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</si>
  <si>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</si>
  <si>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</si>
  <si>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</si>
  <si>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</si>
  <si>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</si>
  <si>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</si>
  <si>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</si>
  <si>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</si>
  <si>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</si>
  <si>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</si>
  <si>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</si>
  <si>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</si>
  <si>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</si>
  <si>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</si>
  <si>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</si>
  <si>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</si>
  <si>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</si>
  <si>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</si>
  <si>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</si>
  <si>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</si>
  <si>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</si>
  <si>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</si>
  <si>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</si>
  <si>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</si>
  <si>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</si>
  <si>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</si>
  <si>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</si>
  <si>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</si>
  <si>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</si>
  <si>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</si>
  <si>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</si>
  <si>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</si>
  <si>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</si>
  <si>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</si>
  <si>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</si>
  <si>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</si>
  <si>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</si>
  <si>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</si>
  <si>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</si>
  <si>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</si>
  <si>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</si>
  <si>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</si>
  <si>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</si>
  <si>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</si>
  <si>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</si>
  <si>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</si>
  <si>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</si>
  <si>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</si>
  <si>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</si>
  <si>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</si>
  <si>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</si>
  <si>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</si>
  <si>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</si>
  <si>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</si>
  <si>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</si>
  <si>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</si>
  <si>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</si>
  <si>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</si>
  <si>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</si>
  <si>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</si>
  <si>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</si>
  <si>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</si>
  <si>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</si>
  <si>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</si>
  <si>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</si>
  <si>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</si>
  <si>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</si>
  <si>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</si>
  <si>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</si>
  <si>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</si>
  <si>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</si>
  <si>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</si>
  <si>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</si>
  <si>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</si>
  <si>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</si>
  <si>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</si>
  <si>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</si>
  <si>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</si>
  <si>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</si>
  <si>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</si>
  <si>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</si>
  <si>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</si>
  <si>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</si>
  <si>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</si>
  <si>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</si>
  <si>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</si>
  <si>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</si>
  <si>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</si>
  <si>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</si>
  <si>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</si>
  <si>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</si>
  <si>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</si>
  <si>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</si>
  <si>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</si>
  <si>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</si>
  <si>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</si>
  <si>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</si>
  <si>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</si>
  <si>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</si>
  <si>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</si>
  <si>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</si>
  <si>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</si>
  <si>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</si>
  <si>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</si>
  <si>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</si>
  <si>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</si>
  <si>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</si>
  <si>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</si>
  <si>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</si>
  <si>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</si>
  <si>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</si>
  <si>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</si>
  <si>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</si>
  <si>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</si>
  <si>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</si>
  <si>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</si>
  <si>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</si>
  <si>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</si>
  <si>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</si>
  <si>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</si>
  <si>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</si>
  <si>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</si>
  <si>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</si>
  <si>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</si>
  <si>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</si>
  <si>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</si>
  <si>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</si>
  <si>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</si>
  <si>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</si>
  <si>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</si>
  <si>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</si>
  <si>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</si>
  <si>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</si>
  <si>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</si>
  <si>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</si>
  <si>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</si>
  <si>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</si>
  <si>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</si>
  <si>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</si>
  <si>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</si>
  <si>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</si>
  <si>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</si>
  <si>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</si>
  <si>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</si>
  <si>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</si>
  <si>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</si>
  <si>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</si>
  <si>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</si>
  <si>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</si>
  <si>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</si>
  <si>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</si>
  <si>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</si>
  <si>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</si>
  <si>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</si>
  <si>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</si>
  <si>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</si>
  <si>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</si>
  <si>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</si>
  <si>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</si>
  <si>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</si>
  <si>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</si>
  <si>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</si>
  <si>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</si>
  <si>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</si>
  <si>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</si>
  <si>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</si>
  <si>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</si>
  <si>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</si>
  <si>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</si>
  <si>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</si>
  <si>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</si>
  <si>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</si>
  <si>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</si>
  <si>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</si>
  <si>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</si>
  <si>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</si>
  <si>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</si>
  <si>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</si>
  <si>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</si>
  <si>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</si>
  <si>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</si>
  <si>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</si>
  <si>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</si>
  <si>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</si>
  <si>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</si>
  <si>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</si>
  <si>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</si>
  <si>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</si>
  <si>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</si>
  <si>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</si>
  <si>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</si>
  <si>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</si>
  <si>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</si>
  <si>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</si>
  <si>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</si>
  <si>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</si>
  <si>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</si>
  <si>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</si>
  <si>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</si>
  <si>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</si>
  <si>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</si>
  <si>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</si>
  <si>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</si>
  <si>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</si>
  <si>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</si>
  <si>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</si>
  <si>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</si>
  <si>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</si>
  <si>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</si>
  <si>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</si>
  <si>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</si>
  <si>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</si>
  <si>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</si>
  <si>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</si>
  <si>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</si>
  <si>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</si>
  <si>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</si>
  <si>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</si>
  <si>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</si>
  <si>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</si>
  <si>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</si>
  <si>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</si>
  <si>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</si>
  <si>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</si>
  <si>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</si>
  <si>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</si>
  <si>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</si>
  <si>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</si>
  <si>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</si>
  <si>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</si>
  <si>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</si>
  <si>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</si>
  <si>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</si>
  <si>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</si>
  <si>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</si>
  <si>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</si>
  <si>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</si>
  <si>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</si>
  <si>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</si>
  <si>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</si>
  <si>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</si>
  <si>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</si>
  <si>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</si>
  <si>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</si>
  <si>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</si>
  <si>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</si>
  <si>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</si>
  <si>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</si>
  <si>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</si>
  <si>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</si>
  <si>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</si>
  <si>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</si>
  <si>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</si>
  <si>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</si>
  <si>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</si>
  <si>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</si>
  <si>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</si>
  <si>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</si>
  <si>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</si>
  <si>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</si>
  <si>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</si>
  <si>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</si>
  <si>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</si>
  <si>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</si>
  <si>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</si>
  <si>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</si>
  <si>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</si>
  <si>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</si>
  <si>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</si>
  <si>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</si>
  <si>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</si>
  <si>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</si>
  <si>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</si>
  <si>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</si>
  <si>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</si>
  <si>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</si>
  <si>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</si>
  <si>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</si>
  <si>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</si>
  <si>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</si>
  <si>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</si>
  <si>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</si>
  <si>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</si>
  <si>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</si>
  <si>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</si>
  <si>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</si>
  <si>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</si>
  <si>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</si>
  <si>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</si>
  <si>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</si>
  <si>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</si>
  <si>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</si>
  <si>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</si>
  <si>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</si>
  <si>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</si>
  <si>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</si>
  <si>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</si>
  <si>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</si>
  <si>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</si>
  <si>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</si>
  <si>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</si>
  <si>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</si>
  <si>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</si>
  <si>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</si>
  <si>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</si>
  <si>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</si>
  <si>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</si>
  <si>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</si>
  <si>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</si>
  <si>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</si>
  <si>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</si>
  <si>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</si>
  <si>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</si>
  <si>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</si>
  <si>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</si>
  <si>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</si>
  <si>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</si>
  <si>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</si>
  <si>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</si>
  <si>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</si>
  <si>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</si>
  <si>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</si>
  <si>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</si>
  <si>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</si>
  <si>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</si>
  <si>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</si>
  <si>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</si>
  <si>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</si>
  <si>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</si>
  <si>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</si>
  <si>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</si>
  <si>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</si>
  <si>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</si>
  <si>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</si>
  <si>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</si>
  <si>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</si>
  <si>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</si>
  <si>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</si>
  <si>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</si>
  <si>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</si>
  <si>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</si>
  <si>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</si>
  <si>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</si>
  <si>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</si>
  <si>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</si>
  <si>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</si>
  <si>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</si>
  <si>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</si>
  <si>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</si>
  <si>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</si>
  <si>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</si>
  <si>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</si>
  <si>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</si>
  <si>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</si>
  <si>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</si>
  <si>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</si>
  <si>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</si>
  <si>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</si>
  <si>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</si>
  <si>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</si>
  <si>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</si>
  <si>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</si>
  <si>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</si>
  <si>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</si>
  <si>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</si>
  <si>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</si>
  <si>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</si>
  <si>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</si>
  <si>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</si>
  <si>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</si>
  <si>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</si>
  <si>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</si>
  <si>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</si>
  <si>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</si>
  <si>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</si>
  <si>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</si>
  <si>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</si>
  <si>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</si>
  <si>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</si>
  <si>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</si>
  <si>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</si>
  <si>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</si>
  <si>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</si>
  <si>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</si>
  <si>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</si>
  <si>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</si>
  <si>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</si>
  <si>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</si>
  <si>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</si>
  <si>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</si>
  <si>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</si>
  <si>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</si>
  <si>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</si>
  <si>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</si>
  <si>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</si>
  <si>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</si>
  <si>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</si>
  <si>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</si>
  <si>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</si>
  <si>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</si>
  <si>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</si>
  <si>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</si>
  <si>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</si>
  <si>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</si>
  <si>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</si>
  <si>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</si>
  <si>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</si>
  <si>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</si>
  <si>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</si>
  <si>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</si>
  <si>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</si>
  <si>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</si>
  <si>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</si>
  <si>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</si>
  <si>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</si>
  <si>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</si>
  <si>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</si>
  <si>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</si>
  <si>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</si>
  <si>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</si>
  <si>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</si>
  <si>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</si>
  <si>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</si>
  <si>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</si>
  <si>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</si>
  <si>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</si>
  <si>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</si>
  <si>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</si>
  <si>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</si>
  <si>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</si>
  <si>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</si>
  <si>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</si>
  <si>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</si>
  <si>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</si>
  <si>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</si>
  <si>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</si>
  <si>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</si>
  <si>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</si>
  <si>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</si>
  <si>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</si>
  <si>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</si>
  <si>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</si>
  <si>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</si>
  <si>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</si>
  <si>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</si>
  <si>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</si>
  <si>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</si>
  <si>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</si>
  <si>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</si>
  <si>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</si>
  <si>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</si>
  <si>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</si>
  <si>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</si>
  <si>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</si>
  <si>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</si>
  <si>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</si>
  <si>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</si>
  <si>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</si>
  <si>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</si>
  <si>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</si>
  <si>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</si>
  <si>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</si>
  <si>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</si>
  <si>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</si>
  <si>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</si>
  <si>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</si>
  <si>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</si>
  <si>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</si>
  <si>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</si>
  <si>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</si>
  <si>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</si>
  <si>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</si>
  <si>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</si>
  <si>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</si>
  <si>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</si>
  <si>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</si>
  <si>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</si>
  <si>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</si>
  <si>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</si>
  <si>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</si>
  <si>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</si>
  <si>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</si>
  <si>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</si>
  <si>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</si>
  <si>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</si>
  <si>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</si>
  <si>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</si>
  <si>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</si>
  <si>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</si>
  <si>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</si>
  <si>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</si>
  <si>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</si>
  <si>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</si>
  <si>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</si>
  <si>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</si>
  <si>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</si>
  <si>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</si>
  <si>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</si>
  <si>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</si>
  <si>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</si>
  <si>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</si>
  <si>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</si>
  <si>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</si>
  <si>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</si>
  <si>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</si>
  <si>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</si>
  <si>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</si>
  <si>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</si>
  <si>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</si>
  <si>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</si>
  <si>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</si>
  <si>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</si>
  <si>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</si>
  <si>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</si>
  <si>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</si>
  <si>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</si>
  <si>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</si>
  <si>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</si>
  <si>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</si>
  <si>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</si>
  <si>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</si>
  <si>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</si>
  <si>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</si>
  <si>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</si>
  <si>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</si>
  <si>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</si>
  <si>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</si>
  <si>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</si>
  <si>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</si>
  <si>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</si>
  <si>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</si>
  <si>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</si>
  <si>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</si>
  <si>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</si>
  <si>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</si>
  <si>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</si>
  <si>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</si>
  <si>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</si>
  <si>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</si>
  <si>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</si>
  <si>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</si>
  <si>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</si>
  <si>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</si>
  <si>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</si>
  <si>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</si>
  <si>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</si>
  <si>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</si>
  <si>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</si>
  <si>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</si>
  <si>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</si>
  <si>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</si>
  <si>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</si>
  <si>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</si>
  <si>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</si>
  <si>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</si>
  <si>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</si>
  <si>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</si>
  <si>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</si>
  <si>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</si>
  <si>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</si>
  <si>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</si>
  <si>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</si>
  <si>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</si>
  <si>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</si>
  <si>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</si>
  <si>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</si>
  <si>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</si>
  <si>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</si>
  <si>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</si>
  <si>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</si>
  <si>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</si>
  <si>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</si>
  <si>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</si>
  <si>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</si>
  <si>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</si>
  <si>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</si>
  <si>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</si>
  <si>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</si>
  <si>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</si>
  <si>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</si>
  <si>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</si>
  <si>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</si>
  <si>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</si>
  <si>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</si>
  <si>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</si>
  <si>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</si>
  <si>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</si>
  <si>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</si>
  <si>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</si>
  <si>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</si>
  <si>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</si>
  <si>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</si>
  <si>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</si>
  <si>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</si>
  <si>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</si>
  <si>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</si>
  <si>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</si>
  <si>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</si>
  <si>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</si>
  <si>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</si>
  <si>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</si>
  <si>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</si>
  <si>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</si>
  <si>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</si>
  <si>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</si>
  <si>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</si>
  <si>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</si>
  <si>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</si>
  <si>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</si>
  <si>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</si>
  <si>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</si>
  <si>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</si>
  <si>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</si>
  <si>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</si>
  <si>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</si>
  <si>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</si>
  <si>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</si>
  <si>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</si>
  <si>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</si>
  <si>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</si>
  <si>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</si>
  <si>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</si>
  <si>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</si>
  <si>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</si>
  <si>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</si>
  <si>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</si>
  <si>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</si>
  <si>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</si>
  <si>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</si>
  <si>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</si>
  <si>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</si>
  <si>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</si>
  <si>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</si>
  <si>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</si>
  <si>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</si>
  <si>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</si>
  <si>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</si>
  <si>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</si>
  <si>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</si>
  <si>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</si>
  <si>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</si>
  <si>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</si>
  <si>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</si>
  <si>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</si>
  <si>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</si>
  <si>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</si>
  <si>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</si>
  <si>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</si>
  <si>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</si>
  <si>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</si>
  <si>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</si>
  <si>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</si>
  <si>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</si>
  <si>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</si>
  <si>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</si>
  <si>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</si>
  <si>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</si>
  <si>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</si>
  <si>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</si>
  <si>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</si>
  <si>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</si>
  <si>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</si>
  <si>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</si>
  <si>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</si>
  <si>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</si>
  <si>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</si>
  <si>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</si>
  <si>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</si>
  <si>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</si>
  <si>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</si>
  <si>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</si>
  <si>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</si>
  <si>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</si>
  <si>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</si>
  <si>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</si>
  <si>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</si>
  <si>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</si>
  <si>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</si>
  <si>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</si>
  <si>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</si>
  <si>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</si>
  <si>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</si>
  <si>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</si>
  <si>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</si>
  <si>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</si>
  <si>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</si>
  <si>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</si>
  <si>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</si>
  <si>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</si>
  <si>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</si>
  <si>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</si>
  <si>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</si>
  <si>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</si>
  <si>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</si>
  <si>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</si>
  <si>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</si>
  <si>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</si>
  <si>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</si>
  <si>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</si>
  <si>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</si>
  <si>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</si>
  <si>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</si>
  <si>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</si>
  <si>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</si>
  <si>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</si>
  <si>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</si>
  <si>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</si>
  <si>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</si>
  <si>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</si>
  <si>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</si>
  <si>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</si>
  <si>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</si>
  <si>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</si>
  <si>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</si>
  <si>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</si>
  <si>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</si>
  <si>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</si>
  <si>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</si>
  <si>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</si>
  <si>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</si>
  <si>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</si>
  <si>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</si>
  <si>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</si>
  <si>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</si>
  <si>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</si>
  <si>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</si>
  <si>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</si>
  <si>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</si>
  <si>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</si>
  <si>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</si>
  <si>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</si>
  <si>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</si>
  <si>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</si>
  <si>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</si>
  <si>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</si>
  <si>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</si>
  <si>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</si>
  <si>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</si>
  <si>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</si>
  <si>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</si>
  <si>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</si>
  <si>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</si>
  <si>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</si>
  <si>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</si>
  <si>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</si>
  <si>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</si>
  <si>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</si>
  <si>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</si>
  <si>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</si>
  <si>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</si>
  <si>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</si>
  <si>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</si>
  <si>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</si>
  <si>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</si>
  <si>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</si>
  <si>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</si>
  <si>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</si>
  <si>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</si>
  <si>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</si>
  <si>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</si>
  <si>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</si>
  <si>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</si>
  <si>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</si>
  <si>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</si>
  <si>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</si>
  <si>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</si>
  <si>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</si>
  <si>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</si>
  <si>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</si>
  <si>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</si>
  <si>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</si>
  <si>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</si>
  <si>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</si>
  <si>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</si>
  <si>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</si>
  <si>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</si>
  <si>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</si>
  <si>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</si>
  <si>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</si>
  <si>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</si>
  <si>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</si>
  <si>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</si>
  <si>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</si>
  <si>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</si>
  <si>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</si>
  <si>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</si>
  <si>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</si>
  <si>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</si>
  <si>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</si>
  <si>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</si>
  <si>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</si>
  <si>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</si>
  <si>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</si>
  <si>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</si>
  <si>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</si>
  <si>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</si>
  <si>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</si>
  <si>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</si>
  <si>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</si>
  <si>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</si>
  <si>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</si>
  <si>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</si>
  <si>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</si>
  <si>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</si>
  <si>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</si>
  <si>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</si>
  <si>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</si>
  <si>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</si>
  <si>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</si>
  <si>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</si>
  <si>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</si>
  <si>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</si>
  <si>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</si>
  <si>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</si>
  <si>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</si>
  <si>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</si>
  <si>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</si>
  <si>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</si>
  <si>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</si>
  <si>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</si>
  <si>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</si>
  <si>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</si>
  <si>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</si>
  <si>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</si>
  <si>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</si>
  <si>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</si>
  <si>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</si>
  <si>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</si>
  <si>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</si>
  <si>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</si>
  <si>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</si>
  <si>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</si>
  <si>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</si>
  <si>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</si>
  <si>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</si>
  <si>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</si>
  <si>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</si>
  <si>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</si>
  <si>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</si>
  <si>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</si>
  <si>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</si>
  <si>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</si>
  <si>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</si>
  <si>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</si>
  <si>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</si>
  <si>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</si>
  <si>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</si>
  <si>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</si>
  <si>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</si>
  <si>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</si>
  <si>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</si>
  <si>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</si>
  <si>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</si>
  <si>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</si>
  <si>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</si>
  <si>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</si>
  <si>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</si>
  <si>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</si>
  <si>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</si>
  <si>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</si>
  <si>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</si>
  <si>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</si>
  <si>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</si>
  <si>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</si>
  <si>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</si>
  <si>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</si>
  <si>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</si>
  <si>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</si>
  <si>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</si>
  <si>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</si>
  <si>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</si>
  <si>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</si>
  <si>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</si>
  <si>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</si>
  <si>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</si>
  <si>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</si>
  <si>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</si>
  <si>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</si>
  <si>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</si>
  <si>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</si>
  <si>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</si>
  <si>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</si>
  <si>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</si>
  <si>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</si>
  <si>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</si>
  <si>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</si>
  <si>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</si>
  <si>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</si>
  <si>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</si>
  <si>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</si>
  <si>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</si>
  <si>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</si>
  <si>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</si>
  <si>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</si>
  <si>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</si>
  <si>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</si>
  <si>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</si>
  <si>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</si>
  <si>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</si>
  <si>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</si>
  <si>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</si>
  <si>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</si>
  <si>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</si>
  <si>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</si>
  <si>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</si>
  <si>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</si>
  <si>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</si>
  <si>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</si>
  <si>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</si>
  <si>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</si>
  <si>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</si>
  <si>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</si>
  <si>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</si>
  <si>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</si>
  <si>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</si>
  <si>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</si>
  <si>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</si>
  <si>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</si>
  <si>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</si>
  <si>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</si>
  <si>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</si>
  <si>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</si>
  <si>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</si>
  <si>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</si>
  <si>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</si>
  <si>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</si>
  <si>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</si>
  <si>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</si>
  <si>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</si>
  <si>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</si>
  <si>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</si>
  <si>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</si>
  <si>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</si>
  <si>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</si>
  <si>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</si>
  <si>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</si>
  <si>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</si>
  <si>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</si>
  <si>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</si>
  <si>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</si>
  <si>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</si>
  <si>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</si>
  <si>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</si>
  <si>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</si>
  <si>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</si>
  <si>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</si>
  <si>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</si>
  <si>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</si>
  <si>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</si>
  <si>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</si>
  <si>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</si>
  <si>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</si>
  <si>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</si>
  <si>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</si>
  <si>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</si>
  <si>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</si>
  <si>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</si>
  <si>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</si>
  <si>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</si>
  <si>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</si>
  <si>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</si>
  <si>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</si>
  <si>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</si>
  <si>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</si>
  <si>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</si>
  <si>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</si>
  <si>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</si>
  <si>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</si>
  <si>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</si>
  <si>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</si>
  <si>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</si>
  <si>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</si>
  <si>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</si>
  <si>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</si>
  <si>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</si>
  <si>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</si>
  <si>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</si>
  <si>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</si>
  <si>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</si>
  <si>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</si>
  <si>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</si>
  <si>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</si>
  <si>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</si>
  <si>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</si>
  <si>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</si>
  <si>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</si>
  <si>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</si>
  <si>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</si>
  <si>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</si>
  <si>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</si>
  <si>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</si>
  <si>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</si>
  <si>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</si>
  <si>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</si>
  <si>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</si>
  <si>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</si>
  <si>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</si>
  <si>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</si>
  <si>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</si>
  <si>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</si>
  <si>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</si>
  <si>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</si>
  <si>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</si>
  <si>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</si>
  <si>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</si>
  <si>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</si>
  <si>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</si>
  <si>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</si>
  <si>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</si>
  <si>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</si>
  <si>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</si>
  <si>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</si>
  <si>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</si>
  <si>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</si>
  <si>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</si>
  <si>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</si>
  <si>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</si>
  <si>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</si>
  <si>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</si>
  <si>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</si>
  <si>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</si>
  <si>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</si>
  <si>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</si>
  <si>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</si>
  <si>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</si>
  <si>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</si>
  <si>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</si>
  <si>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</si>
  <si>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</si>
  <si>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</si>
  <si>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</si>
  <si>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</si>
  <si>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</si>
  <si>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</si>
  <si>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</si>
  <si>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</si>
  <si>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</si>
  <si>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</si>
  <si>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</si>
  <si>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</si>
  <si>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</si>
  <si>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</si>
  <si>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</si>
  <si>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</si>
  <si>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</si>
  <si>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</si>
  <si>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</si>
  <si>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</si>
  <si>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</si>
  <si>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</si>
  <si>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</si>
  <si>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</si>
  <si>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</si>
  <si>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</si>
  <si>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</si>
  <si>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</si>
  <si>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</si>
  <si>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</si>
  <si>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</si>
  <si>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</si>
  <si>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</si>
  <si>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</si>
  <si>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</si>
  <si>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</si>
  <si>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</si>
  <si>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</si>
  <si>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</si>
  <si>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</si>
  <si>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</si>
  <si>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</si>
  <si>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</si>
  <si>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</si>
  <si>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</si>
  <si>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</si>
  <si>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</si>
  <si>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</si>
  <si>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</si>
  <si>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</si>
  <si>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</si>
  <si>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</si>
  <si>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</si>
  <si>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</si>
  <si>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</si>
  <si>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</si>
  <si>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</si>
  <si>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</si>
  <si>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</si>
  <si>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</si>
  <si>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</si>
  <si>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</si>
  <si>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</si>
  <si>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</si>
  <si>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</si>
  <si>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</si>
  <si>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</si>
  <si>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</si>
  <si>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</si>
  <si>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</si>
  <si>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</si>
  <si>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</si>
  <si>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</si>
  <si>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</si>
  <si>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</si>
  <si>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</si>
  <si>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</si>
  <si>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</si>
  <si>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</si>
  <si>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</si>
  <si>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</si>
  <si>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</si>
  <si>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</si>
  <si>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</si>
  <si>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</si>
  <si>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</si>
  <si>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</si>
  <si>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</si>
  <si>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</si>
  <si>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</si>
  <si>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</si>
  <si>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</si>
  <si>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</si>
  <si>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</si>
  <si>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</si>
  <si>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</si>
  <si>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</si>
  <si>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</si>
  <si>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</si>
  <si>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</si>
  <si>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</si>
  <si>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</si>
  <si>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</si>
  <si>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</si>
  <si>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</si>
  <si>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</si>
  <si>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</si>
  <si>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</si>
  <si>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</si>
  <si>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</si>
  <si>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</si>
  <si>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</si>
  <si>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</si>
  <si>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</si>
  <si>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</si>
  <si>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</si>
  <si>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</si>
  <si>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</si>
  <si>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</si>
  <si>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</si>
  <si>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</si>
  <si>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</si>
  <si>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</si>
  <si>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</si>
  <si>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</si>
  <si>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</si>
  <si>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</si>
  <si>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</si>
  <si>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</si>
  <si>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</si>
  <si>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</si>
  <si>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</si>
  <si>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</si>
  <si>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</si>
  <si>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</si>
  <si>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</si>
  <si>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</si>
  <si>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</si>
  <si>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</si>
  <si>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</si>
  <si>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</si>
  <si>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</si>
  <si>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</si>
  <si>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</si>
  <si>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</si>
  <si>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</si>
  <si>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</si>
  <si>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</si>
  <si>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</si>
  <si>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</si>
  <si>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</si>
  <si>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</si>
  <si>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</si>
  <si>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</si>
  <si>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</si>
  <si>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</si>
  <si>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</si>
  <si>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</si>
  <si>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</si>
  <si>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</si>
  <si>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</si>
  <si>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</si>
  <si>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</si>
  <si>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</si>
  <si>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</si>
  <si>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</si>
  <si>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</si>
  <si>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</si>
  <si>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</si>
  <si>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</si>
  <si>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</si>
  <si>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</si>
  <si>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</si>
  <si>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</si>
  <si>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</si>
  <si>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</si>
  <si>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</si>
  <si>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</si>
  <si>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</si>
  <si>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</si>
  <si>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</si>
  <si>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</si>
  <si>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</si>
  <si>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</si>
  <si>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</si>
  <si>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</si>
  <si>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</si>
  <si>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</si>
  <si>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</si>
  <si>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</si>
  <si>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</si>
  <si>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</si>
  <si>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</si>
  <si>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</si>
  <si>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</si>
  <si>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</si>
  <si>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</si>
  <si>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</si>
  <si>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</si>
  <si>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</si>
  <si>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</si>
  <si>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</si>
  <si>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</si>
  <si>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</si>
  <si>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</si>
  <si>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</si>
  <si>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</si>
  <si>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</si>
  <si>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</si>
  <si>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</si>
  <si>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</si>
  <si>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</si>
  <si>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</si>
  <si>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</si>
  <si>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</si>
  <si>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</si>
  <si>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</si>
  <si>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</si>
  <si>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</si>
  <si>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</si>
  <si>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</si>
  <si>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</si>
  <si>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</si>
  <si>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</si>
  <si>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</si>
  <si>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</si>
  <si>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</si>
  <si>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</si>
  <si>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</si>
  <si>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</si>
  <si>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</si>
  <si>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</si>
  <si>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</si>
  <si>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</si>
  <si>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</si>
  <si>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</si>
  <si>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</si>
  <si>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</si>
  <si>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</si>
  <si>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</si>
  <si>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</si>
  <si>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</si>
  <si>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</si>
  <si>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</si>
  <si>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</si>
  <si>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</si>
  <si>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</si>
  <si>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</si>
  <si>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</si>
  <si>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</si>
  <si>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</si>
  <si>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</si>
  <si>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</si>
  <si>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</si>
  <si>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</si>
  <si>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</si>
  <si>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</si>
  <si>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</si>
  <si>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</si>
  <si>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</si>
  <si>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</si>
  <si>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</si>
  <si>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</si>
  <si>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</si>
  <si>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</si>
  <si>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</si>
  <si>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</si>
  <si>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</si>
  <si>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</si>
  <si>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</si>
  <si>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</si>
  <si>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</si>
  <si>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</si>
  <si>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</si>
  <si>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</si>
  <si>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</si>
  <si>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</si>
  <si>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</si>
  <si>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</si>
  <si>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</si>
  <si>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</si>
  <si>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</si>
  <si>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</si>
  <si>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</si>
  <si>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</si>
  <si>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</si>
  <si>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</si>
  <si>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</si>
  <si>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</si>
  <si>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</si>
  <si>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</si>
  <si>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</si>
  <si>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</si>
  <si>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</si>
  <si>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</si>
  <si>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</si>
  <si>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</si>
  <si>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</si>
  <si>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</si>
  <si>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</si>
  <si>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</si>
  <si>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</si>
  <si>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</si>
  <si>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</si>
  <si>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</si>
  <si>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</si>
  <si>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</si>
  <si>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</si>
  <si>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</si>
  <si>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</si>
  <si>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</si>
  <si>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</si>
  <si>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</si>
  <si>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</si>
  <si>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</si>
  <si>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</si>
  <si>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</si>
  <si>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</si>
  <si>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</si>
  <si>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</si>
  <si>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</si>
  <si>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</si>
  <si>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</si>
  <si>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</si>
  <si>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</si>
  <si>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</si>
  <si>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</si>
  <si>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</si>
  <si>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</si>
  <si>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</si>
  <si>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</si>
  <si>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</si>
  <si>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</si>
  <si>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</si>
  <si>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</si>
  <si>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</si>
  <si>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</si>
  <si>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</si>
  <si>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</si>
  <si>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</si>
  <si>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</si>
  <si>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</si>
  <si>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</si>
  <si>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</si>
  <si>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</si>
  <si>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</si>
  <si>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</si>
  <si>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</si>
  <si>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</si>
  <si>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</si>
  <si>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</si>
  <si>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</si>
  <si>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</si>
  <si>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</si>
  <si>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</si>
  <si>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</si>
  <si>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</si>
  <si>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</si>
  <si>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</si>
  <si>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</si>
  <si>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</si>
  <si>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</si>
  <si>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</si>
  <si>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</si>
  <si>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</si>
  <si>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</si>
  <si>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</si>
  <si>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</si>
  <si>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</si>
  <si>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</si>
  <si>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</si>
  <si>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</si>
  <si>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</si>
  <si>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</si>
  <si>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</si>
  <si>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</si>
  <si>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</si>
  <si>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</si>
  <si>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</si>
  <si>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</si>
  <si>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</si>
  <si>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</si>
  <si>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</si>
  <si>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</si>
  <si>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</si>
  <si>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</si>
  <si>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</si>
  <si>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</si>
  <si>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</si>
  <si>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</si>
  <si>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</si>
  <si>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</si>
  <si>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</si>
  <si>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</si>
  <si>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</si>
  <si>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</si>
  <si>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</si>
  <si>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</si>
  <si>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</si>
  <si>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</si>
  <si>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</si>
  <si>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</si>
  <si>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</si>
  <si>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</si>
  <si>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</si>
  <si>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</si>
  <si>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</si>
  <si>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</si>
  <si>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</si>
  <si>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</si>
  <si>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</si>
  <si>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</si>
  <si>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</si>
  <si>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</si>
  <si>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</si>
  <si>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</si>
  <si>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</si>
  <si>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</si>
  <si>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</si>
  <si>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</si>
  <si>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</si>
  <si>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</si>
  <si>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</si>
  <si>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</si>
  <si>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</si>
  <si>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</si>
  <si>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</si>
  <si>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</si>
  <si>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</si>
  <si>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</si>
  <si>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</si>
  <si>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</si>
  <si>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</si>
  <si>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</si>
  <si>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</si>
  <si>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</si>
  <si>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</si>
  <si>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</si>
  <si>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</si>
  <si>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</si>
  <si>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</si>
  <si>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</si>
  <si>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</si>
  <si>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</si>
  <si>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</si>
  <si>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</si>
  <si>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</si>
  <si>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</si>
  <si>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</si>
  <si>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</si>
  <si>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</si>
  <si>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</si>
  <si>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</si>
  <si>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</si>
  <si>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</si>
  <si>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</si>
  <si>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</si>
  <si>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</si>
  <si>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</si>
  <si>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</si>
  <si>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</si>
  <si>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</si>
  <si>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</si>
  <si>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</si>
  <si>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</si>
  <si>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</si>
  <si>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</si>
  <si>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</si>
  <si>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</si>
  <si>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</si>
  <si>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</si>
  <si>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</si>
  <si>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</si>
  <si>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</si>
  <si>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</si>
  <si>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</si>
  <si>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</si>
  <si>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</si>
  <si>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</si>
  <si>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</si>
  <si>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</si>
  <si>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</si>
  <si>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</si>
  <si>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</si>
  <si>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</si>
  <si>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</si>
  <si>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</si>
  <si>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</si>
  <si>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</si>
  <si>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</si>
  <si>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</si>
  <si>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</si>
  <si>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</si>
  <si>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</si>
  <si>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</si>
  <si>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</si>
  <si>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</si>
  <si>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</si>
  <si>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</si>
  <si>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</si>
  <si>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</si>
  <si>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</si>
  <si>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</si>
  <si>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</si>
  <si>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</si>
  <si>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</si>
  <si>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</si>
  <si>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</si>
  <si>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</si>
  <si>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</si>
  <si>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</si>
  <si>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</si>
  <si>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</si>
  <si>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</si>
  <si>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</si>
  <si>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</si>
  <si>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</si>
  <si>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</si>
  <si>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</si>
  <si>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</si>
  <si>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</si>
  <si>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</si>
  <si>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</si>
  <si>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</si>
  <si>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</si>
  <si>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</si>
  <si>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</si>
  <si>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</si>
  <si>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</si>
  <si>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</si>
  <si>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</si>
  <si>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</si>
  <si>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</si>
  <si>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</si>
  <si>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</si>
  <si>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</si>
  <si>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</si>
  <si>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</si>
  <si>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</si>
  <si>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</si>
  <si>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</si>
  <si>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</si>
  <si>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</si>
  <si>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</si>
  <si>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</si>
  <si>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</si>
  <si>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</si>
  <si>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</si>
  <si>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</si>
  <si>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</si>
  <si>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</si>
  <si>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</si>
  <si>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</si>
  <si>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</si>
  <si>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</si>
  <si>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</si>
  <si>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</si>
  <si>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</si>
  <si>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</si>
  <si>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</si>
  <si>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</si>
  <si>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</si>
  <si>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</si>
  <si>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</si>
  <si>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</si>
  <si>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</si>
  <si>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</si>
  <si>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</si>
  <si>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</si>
  <si>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</si>
  <si>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</si>
  <si>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</si>
  <si>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</si>
  <si>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</si>
  <si>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</si>
  <si>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</si>
  <si>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</si>
  <si>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</si>
  <si>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</si>
  <si>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</si>
  <si>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</si>
  <si>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</si>
  <si>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</si>
  <si>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</si>
  <si>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</si>
  <si>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</si>
  <si>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</si>
  <si>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</si>
  <si>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</si>
  <si>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</si>
  <si>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</si>
  <si>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</si>
  <si>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</si>
  <si>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</si>
  <si>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</si>
  <si>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</si>
  <si>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</si>
  <si>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</si>
  <si>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</si>
  <si>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</si>
  <si>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</si>
  <si>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</si>
  <si>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</si>
  <si>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</si>
  <si>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</si>
  <si>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</si>
  <si>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</si>
  <si>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</si>
  <si>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</si>
  <si>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</si>
  <si>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</si>
  <si>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</si>
  <si>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</si>
  <si>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</si>
  <si>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</si>
  <si>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</si>
  <si>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</si>
  <si>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</si>
  <si>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</si>
  <si>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</si>
  <si>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</si>
  <si>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</si>
  <si>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</si>
  <si>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</si>
  <si>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</si>
  <si>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</si>
  <si>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</si>
  <si>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</si>
  <si>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</si>
  <si>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</si>
  <si>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</si>
  <si>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</si>
  <si>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</si>
  <si>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</si>
  <si>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</si>
  <si>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</si>
  <si>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</si>
  <si>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</si>
  <si>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</si>
  <si>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</si>
  <si>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</si>
  <si>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</si>
  <si>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</si>
  <si>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</si>
  <si>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</si>
  <si>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</si>
  <si>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</si>
  <si>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</si>
  <si>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</si>
  <si>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</si>
  <si>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</si>
  <si>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</si>
  <si>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</si>
  <si>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</si>
  <si>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</si>
  <si>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</si>
  <si>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</si>
  <si>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</si>
  <si>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</si>
  <si>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</si>
  <si>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</si>
  <si>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</si>
  <si>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</si>
  <si>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</si>
  <si>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</si>
  <si>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</si>
  <si>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</si>
  <si>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</si>
  <si>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</si>
  <si>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</si>
  <si>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</si>
  <si>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</si>
  <si>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</si>
  <si>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</si>
  <si>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</si>
  <si>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</si>
  <si>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</si>
  <si>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</si>
  <si>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</si>
  <si>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</si>
  <si>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</si>
  <si>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</si>
  <si>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</si>
  <si>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</si>
  <si>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</si>
  <si>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</si>
  <si>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</si>
  <si>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</si>
  <si>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</si>
  <si>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</si>
  <si>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</si>
  <si>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</si>
  <si>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</si>
  <si>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</si>
  <si>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</si>
  <si>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</si>
  <si>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</si>
  <si>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</si>
  <si>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</si>
  <si>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</si>
  <si>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</si>
  <si>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</si>
  <si>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</si>
  <si>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</si>
  <si>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</si>
  <si>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</si>
  <si>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</si>
  <si>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</si>
  <si>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</si>
  <si>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</si>
  <si>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</si>
  <si>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</si>
  <si>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</si>
  <si>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</si>
  <si>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</si>
  <si>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</si>
  <si>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</si>
  <si>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</si>
  <si>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</si>
  <si>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</si>
  <si>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</si>
  <si>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</si>
  <si>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</si>
  <si>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</si>
  <si>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</si>
  <si>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</si>
  <si>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</si>
  <si>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</si>
  <si>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</si>
  <si>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</si>
  <si>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</si>
  <si>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</si>
  <si>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</si>
  <si>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</si>
  <si>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</si>
  <si>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</si>
  <si>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</si>
  <si>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</si>
  <si>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</si>
  <si>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</si>
  <si>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</si>
  <si>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</si>
  <si>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</si>
  <si>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</si>
  <si>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</si>
  <si>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</si>
  <si>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</si>
  <si>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</si>
  <si>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</si>
  <si>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</si>
  <si>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</si>
  <si>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</si>
  <si>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</si>
  <si>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</si>
  <si>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</si>
  <si>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</si>
  <si>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</si>
  <si>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</si>
  <si>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</si>
  <si>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</si>
  <si>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</si>
  <si>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</si>
  <si>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</si>
  <si>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</si>
  <si>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</si>
  <si>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</si>
  <si>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</si>
  <si>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</si>
  <si>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</si>
  <si>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</si>
  <si>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</si>
  <si>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</si>
  <si>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</si>
  <si>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</si>
  <si>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</si>
  <si>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</si>
  <si>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</si>
  <si>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</si>
  <si>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</si>
  <si>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</si>
  <si>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</si>
  <si>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</si>
  <si>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</si>
  <si>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</si>
  <si>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</si>
  <si>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</si>
  <si>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</si>
  <si>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</si>
  <si>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</si>
  <si>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</si>
  <si>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</si>
  <si>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</si>
  <si>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</si>
  <si>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</si>
  <si>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</si>
  <si>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</si>
  <si>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</si>
  <si>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</si>
  <si>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</si>
  <si>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</si>
  <si>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</si>
  <si>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</si>
  <si>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</si>
  <si>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</si>
  <si>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</si>
  <si>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</si>
  <si>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</si>
  <si>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</si>
  <si>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</si>
  <si>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</si>
  <si>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</si>
  <si>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</si>
  <si>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</si>
  <si>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</si>
  <si>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</si>
  <si>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</si>
  <si>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</si>
  <si>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</si>
  <si>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</si>
  <si>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</si>
  <si>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</si>
  <si>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</si>
  <si>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</si>
  <si>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</si>
  <si>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</si>
  <si>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</si>
  <si>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</si>
  <si>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</si>
  <si>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</si>
  <si>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</si>
  <si>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</si>
  <si>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</si>
  <si>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</si>
  <si>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</si>
  <si>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</si>
  <si>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</si>
  <si>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</si>
  <si>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</si>
  <si>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</si>
  <si>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</si>
  <si>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</si>
  <si>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</si>
  <si>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</si>
  <si>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</si>
  <si>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</si>
  <si>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</si>
  <si>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</si>
  <si>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</si>
  <si>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</si>
  <si>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</si>
  <si>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</si>
  <si>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</si>
  <si>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</si>
  <si>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</si>
  <si>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</si>
  <si>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</si>
  <si>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</si>
  <si>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</si>
  <si>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</si>
  <si>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</si>
  <si>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</si>
  <si>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</si>
  <si>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</si>
  <si>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</si>
  <si>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</si>
  <si>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</si>
  <si>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</si>
  <si>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</si>
  <si>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</si>
  <si>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</si>
  <si>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</si>
  <si>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</si>
  <si>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</si>
  <si>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</si>
  <si>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</si>
  <si>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</si>
  <si>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</si>
  <si>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</si>
  <si>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</si>
  <si>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</si>
  <si>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</si>
  <si>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</si>
  <si>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</si>
  <si>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</si>
  <si>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</si>
  <si>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</si>
  <si>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</si>
  <si>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</si>
  <si>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</si>
  <si>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</si>
  <si>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</si>
  <si>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</si>
  <si>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</si>
  <si>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</si>
  <si>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</si>
  <si>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</si>
  <si>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</si>
  <si>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</si>
  <si>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</si>
  <si>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</si>
  <si>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</si>
  <si>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</si>
  <si>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</si>
  <si>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</si>
  <si>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</si>
  <si>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</si>
  <si>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</si>
  <si>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</si>
  <si>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</si>
  <si>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</si>
  <si>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</si>
  <si>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</si>
  <si>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</si>
  <si>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</si>
  <si>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</si>
  <si>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</si>
  <si>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</si>
  <si>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</si>
  <si>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</si>
  <si>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</si>
  <si>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</si>
  <si>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</si>
  <si>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</si>
  <si>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</si>
  <si>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</si>
  <si>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</si>
  <si>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</si>
  <si>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</si>
  <si>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</si>
  <si>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</si>
  <si>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</si>
  <si>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</si>
  <si>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</si>
  <si>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</si>
  <si>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</si>
  <si>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</si>
  <si>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</si>
  <si>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</si>
  <si>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</si>
  <si>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</si>
  <si>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</si>
  <si>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</si>
  <si>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</si>
  <si>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</si>
  <si>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</si>
  <si>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</si>
  <si>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</si>
  <si>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</si>
  <si>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</si>
  <si>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</si>
  <si>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</si>
  <si>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</si>
  <si>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</si>
  <si>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</si>
  <si>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</si>
  <si>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</si>
  <si>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</si>
  <si>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</si>
  <si>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</si>
  <si>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</si>
  <si>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</si>
  <si>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</si>
  <si>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</si>
  <si>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</si>
  <si>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</si>
  <si>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</si>
  <si>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</si>
  <si>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</si>
  <si>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</si>
  <si>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</si>
  <si>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</si>
  <si>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</si>
  <si>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</si>
  <si>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</si>
  <si>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</si>
  <si>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</si>
  <si>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</si>
  <si>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</si>
  <si>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</si>
  <si>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</si>
  <si>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</si>
  <si>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</si>
  <si>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</si>
  <si>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</si>
  <si>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</si>
  <si>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</si>
  <si>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</si>
  <si>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</si>
  <si>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</si>
  <si>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</si>
  <si>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</si>
  <si>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</si>
  <si>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</si>
  <si>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</si>
  <si>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</si>
  <si>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</si>
  <si>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</si>
  <si>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</si>
  <si>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</si>
  <si>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</si>
  <si>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</si>
  <si>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</si>
  <si>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</si>
  <si>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</si>
  <si>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</si>
  <si>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</si>
  <si>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</si>
  <si>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</si>
  <si>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</si>
  <si>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</si>
  <si>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</si>
  <si>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</si>
  <si>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</si>
  <si>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</si>
  <si>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</si>
  <si>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</si>
  <si>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</si>
  <si>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</si>
  <si>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</si>
  <si>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</si>
  <si>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</si>
  <si>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</si>
  <si>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</si>
  <si>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</si>
  <si>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</si>
  <si>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</si>
  <si>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</si>
  <si>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</si>
  <si>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</si>
  <si>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</si>
  <si>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</si>
  <si>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</si>
  <si>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</si>
  <si>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</si>
  <si>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</si>
  <si>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</si>
  <si>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</si>
  <si>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</si>
  <si>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</si>
  <si>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</si>
  <si>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</si>
  <si>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</si>
  <si>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</si>
  <si>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</si>
  <si>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</si>
  <si>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</si>
  <si>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</si>
  <si>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</si>
  <si>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</si>
  <si>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</si>
  <si>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</si>
  <si>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</si>
  <si>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</si>
  <si>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</si>
  <si>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</si>
  <si>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</si>
  <si>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</si>
  <si>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</si>
  <si>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</si>
  <si>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</si>
  <si>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</si>
  <si>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</si>
  <si>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</si>
  <si>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</si>
  <si>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</si>
  <si>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</si>
  <si>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</si>
  <si>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</si>
  <si>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</si>
  <si>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</si>
  <si>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</si>
  <si>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</si>
  <si>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</si>
  <si>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</si>
  <si>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</si>
  <si>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</si>
  <si>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</si>
  <si>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</si>
  <si>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</si>
  <si>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</si>
  <si>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</si>
  <si>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</si>
  <si>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</si>
  <si>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</si>
  <si>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</si>
  <si>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</si>
  <si>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</si>
  <si>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</si>
  <si>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</si>
  <si>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</si>
  <si>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</si>
  <si>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</si>
  <si>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</si>
  <si>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</si>
  <si>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</si>
  <si>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</si>
  <si>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</si>
  <si>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</si>
  <si>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</si>
  <si>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</si>
  <si>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</si>
  <si>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</si>
  <si>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</si>
  <si>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</si>
  <si>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</si>
  <si>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</si>
  <si>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</si>
  <si>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</si>
  <si>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</si>
  <si>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</si>
  <si>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</si>
  <si>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</si>
  <si>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</si>
  <si>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</si>
  <si>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</si>
  <si>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</si>
  <si>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</si>
  <si>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</si>
  <si>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</si>
  <si>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</si>
  <si>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</si>
  <si>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</si>
  <si>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</si>
  <si>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</si>
  <si>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</si>
  <si>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</si>
  <si>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</si>
  <si>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</si>
  <si>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</si>
  <si>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</si>
  <si>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</si>
  <si>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</si>
  <si>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</si>
  <si>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</si>
  <si>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</si>
  <si>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</si>
  <si>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</si>
  <si>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</si>
  <si>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</si>
  <si>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</si>
  <si>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</si>
  <si>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</si>
  <si>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</si>
  <si>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</si>
  <si>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</si>
  <si>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</si>
  <si>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</si>
  <si>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</si>
  <si>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</si>
  <si>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</si>
  <si>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</si>
  <si>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</si>
  <si>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</si>
  <si>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</si>
  <si>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</si>
  <si>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</si>
  <si>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</si>
  <si>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</si>
  <si>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</si>
  <si>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</si>
  <si>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</si>
  <si>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</si>
  <si>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</si>
  <si>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</si>
  <si>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</si>
  <si>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</si>
  <si>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</si>
  <si>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</si>
  <si>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</si>
  <si>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</si>
  <si>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</si>
  <si>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</si>
  <si>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</si>
  <si>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</si>
  <si>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</si>
  <si>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</si>
  <si>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</si>
  <si>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</si>
  <si>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</si>
  <si>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</si>
  <si>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</si>
  <si>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</si>
  <si>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</si>
  <si>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</si>
  <si>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</si>
  <si>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</si>
  <si>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</si>
  <si>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</si>
  <si>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</si>
  <si>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</si>
  <si>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</si>
  <si>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</si>
  <si>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</si>
  <si>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</si>
  <si>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</si>
  <si>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</si>
  <si>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</si>
  <si>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</si>
  <si>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</si>
  <si>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</si>
  <si>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</si>
  <si>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</si>
  <si>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</si>
  <si>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</si>
  <si>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</si>
  <si>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</si>
  <si>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</si>
  <si>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</si>
  <si>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</si>
  <si>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</si>
  <si>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</si>
  <si>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</si>
  <si>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</si>
  <si>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</si>
  <si>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</si>
  <si>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</si>
  <si>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</si>
  <si>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</si>
  <si>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</si>
  <si>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</si>
  <si>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</si>
  <si>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</si>
  <si>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</si>
  <si>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</si>
  <si>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</si>
  <si>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</si>
  <si>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</si>
  <si>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</si>
  <si>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</si>
  <si>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</si>
  <si>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</si>
  <si>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</si>
  <si>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</si>
  <si>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</si>
  <si>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</si>
  <si>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</si>
  <si>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</si>
  <si>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</si>
  <si>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</si>
  <si>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</si>
  <si>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</si>
  <si>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</si>
  <si>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</si>
  <si>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</si>
  <si>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</si>
  <si>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</si>
  <si>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</si>
  <si>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</si>
  <si>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</si>
  <si>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</si>
  <si>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</si>
  <si>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</si>
  <si>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</si>
  <si>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</si>
  <si>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</si>
  <si>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</si>
  <si>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</si>
  <si>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</si>
  <si>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</si>
  <si>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</si>
  <si>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</si>
  <si>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</si>
  <si>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</si>
  <si>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</si>
  <si>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</si>
  <si>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</si>
  <si>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</si>
  <si>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</si>
  <si>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</si>
  <si>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</si>
  <si>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</si>
  <si>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</si>
  <si>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</si>
  <si>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</si>
  <si>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</si>
  <si>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</si>
  <si>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</si>
  <si>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</si>
  <si>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</si>
  <si>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</si>
  <si>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</si>
  <si>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</si>
  <si>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</si>
  <si>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</si>
  <si>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</si>
  <si>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</si>
  <si>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</si>
  <si>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</si>
  <si>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</si>
  <si>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</si>
  <si>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</si>
  <si>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</si>
  <si>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</si>
  <si>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</si>
  <si>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</si>
  <si>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</si>
  <si>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</si>
  <si>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</si>
  <si>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</si>
  <si>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</si>
  <si>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</si>
  <si>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</si>
  <si>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</si>
  <si>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</si>
  <si>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</si>
  <si>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</si>
  <si>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</si>
  <si>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</si>
  <si>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</si>
  <si>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</si>
  <si>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</si>
  <si>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</si>
  <si>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</si>
  <si>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</si>
  <si>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</si>
  <si>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</si>
  <si>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</si>
  <si>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</si>
  <si>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</si>
  <si>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</si>
  <si>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</si>
  <si>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</si>
  <si>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</si>
  <si>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</si>
  <si>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</si>
  <si>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</si>
  <si>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</si>
  <si>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</si>
  <si>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</si>
  <si>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</si>
  <si>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</si>
  <si>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</si>
  <si>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</si>
  <si>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</si>
  <si>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</si>
  <si>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</si>
  <si>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</si>
  <si>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</si>
  <si>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</si>
  <si>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</si>
  <si>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</si>
  <si>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</si>
  <si>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</si>
  <si>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</si>
  <si>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</si>
  <si>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</si>
  <si>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</si>
  <si>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</si>
  <si>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</si>
  <si>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</si>
  <si>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</si>
  <si>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</si>
  <si>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</si>
  <si>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</si>
  <si>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</si>
  <si>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</si>
  <si>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</si>
  <si>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</si>
  <si>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</si>
  <si>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</si>
  <si>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</si>
  <si>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</si>
  <si>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</si>
  <si>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</si>
  <si>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</si>
  <si>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</si>
  <si>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</si>
  <si>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</si>
  <si>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</si>
  <si>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</si>
  <si>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</si>
  <si>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</si>
  <si>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</si>
  <si>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</si>
  <si>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</si>
  <si>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</si>
  <si>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</si>
  <si>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</si>
  <si>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</si>
  <si>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</si>
  <si>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</si>
  <si>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</si>
  <si>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</si>
  <si>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</si>
  <si>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</si>
  <si>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</si>
  <si>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</si>
  <si>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</si>
  <si>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</si>
  <si>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</si>
  <si>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</si>
  <si>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</si>
  <si>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</si>
  <si>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</si>
  <si>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</si>
  <si>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</si>
  <si>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</si>
  <si>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</si>
  <si>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</si>
  <si>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</si>
  <si>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</si>
  <si>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</si>
  <si>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</si>
  <si>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</si>
  <si>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</si>
  <si>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</si>
  <si>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</si>
  <si>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</si>
  <si>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</si>
  <si>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</si>
  <si>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</si>
  <si>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</si>
  <si>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</si>
  <si>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</si>
  <si>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</si>
  <si>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</si>
  <si>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</si>
  <si>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</si>
  <si>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</si>
  <si>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</si>
  <si>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</si>
  <si>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</si>
  <si>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</si>
  <si>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</si>
  <si>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</si>
  <si>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</si>
  <si>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</si>
  <si>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</si>
  <si>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</si>
  <si>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</si>
  <si>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</si>
  <si>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</si>
  <si>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</si>
  <si>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</si>
  <si>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</si>
  <si>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</si>
  <si>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</si>
  <si>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</si>
  <si>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</si>
  <si>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</si>
  <si>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</si>
  <si>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</si>
  <si>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</si>
  <si>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</si>
  <si>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</si>
  <si>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</si>
  <si>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</si>
  <si>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</si>
  <si>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</si>
  <si>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</si>
  <si>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</si>
  <si>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</si>
  <si>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</si>
  <si>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</si>
  <si>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</si>
  <si>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</si>
  <si>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</si>
  <si>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</si>
  <si>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</si>
  <si>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</si>
  <si>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</si>
  <si>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</si>
  <si>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</si>
  <si>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</si>
  <si>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</si>
  <si>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</si>
  <si>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</si>
  <si>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</si>
  <si>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</si>
  <si>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</si>
  <si>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</si>
  <si>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</si>
  <si>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</si>
  <si>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</si>
  <si>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</si>
  <si>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</si>
  <si>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</si>
  <si>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</si>
  <si>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</si>
  <si>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</si>
  <si>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</si>
  <si>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</si>
  <si>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</si>
  <si>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</si>
  <si>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</si>
  <si>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</si>
  <si>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</si>
  <si>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</si>
  <si>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</si>
  <si>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</si>
  <si>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</si>
  <si>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</si>
  <si>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</si>
  <si>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</si>
  <si>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</si>
  <si>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</si>
  <si>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</si>
  <si>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</si>
  <si>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</si>
  <si>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</si>
  <si>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</si>
  <si>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</si>
  <si>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</si>
  <si>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</si>
  <si>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</si>
  <si>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</si>
  <si>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</si>
  <si>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</si>
  <si>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</si>
  <si>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</si>
  <si>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</si>
  <si>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</si>
  <si>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</si>
  <si>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</si>
  <si>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</si>
  <si>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</si>
  <si>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</si>
  <si>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</si>
  <si>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</si>
  <si>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</si>
  <si>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</si>
  <si>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</si>
  <si>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</si>
  <si>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</si>
  <si>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</si>
  <si>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</si>
  <si>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</si>
  <si>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</si>
  <si>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</si>
  <si>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</si>
  <si>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</si>
  <si>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</si>
  <si>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</si>
  <si>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</si>
  <si>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</si>
  <si>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</si>
  <si>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</si>
  <si>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</si>
  <si>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</si>
  <si>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</si>
  <si>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</si>
  <si>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</si>
  <si>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</si>
  <si>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</si>
  <si>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</si>
  <si>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</si>
  <si>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</si>
  <si>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</si>
  <si>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</si>
  <si>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</si>
  <si>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</si>
  <si>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</si>
  <si>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</si>
  <si>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</si>
  <si>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</si>
  <si>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</si>
  <si>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</si>
  <si>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</si>
  <si>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</si>
  <si>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</si>
  <si>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</si>
  <si>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</si>
  <si>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</si>
  <si>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</si>
  <si>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</si>
  <si>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</si>
  <si>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</si>
  <si>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</si>
  <si>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</si>
  <si>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</si>
  <si>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</si>
  <si>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</si>
  <si>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</si>
  <si>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</si>
  <si>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</si>
  <si>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</si>
  <si>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</si>
  <si>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</si>
  <si>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</si>
  <si>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</si>
  <si>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</si>
  <si>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</si>
  <si>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</si>
  <si>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</si>
  <si>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</si>
  <si>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</si>
  <si>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</si>
  <si>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</si>
  <si>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</si>
  <si>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</si>
  <si>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</si>
  <si>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</si>
  <si>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</si>
  <si>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</si>
  <si>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</si>
  <si>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</si>
  <si>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</si>
  <si>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</si>
  <si>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</si>
  <si>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</si>
  <si>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</si>
  <si>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</si>
  <si>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</si>
  <si>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</si>
  <si>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</si>
  <si>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</si>
  <si>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</si>
  <si>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</si>
  <si>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</si>
  <si>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</si>
  <si>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</si>
  <si>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</si>
  <si>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</si>
  <si>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</si>
  <si>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</si>
  <si>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</si>
  <si>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</si>
  <si>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</si>
  <si>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</si>
  <si>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</si>
  <si>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</si>
  <si>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</si>
  <si>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</si>
  <si>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</si>
  <si>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</si>
  <si>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</si>
  <si>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</si>
  <si>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</si>
  <si>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</si>
  <si>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</si>
  <si>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</si>
  <si>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</si>
  <si>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</si>
  <si>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</si>
  <si>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</si>
  <si>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</si>
  <si>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</si>
  <si>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</si>
  <si>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</si>
  <si>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</si>
  <si>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</si>
  <si>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</si>
  <si>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</si>
  <si>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</si>
  <si>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</si>
  <si>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</si>
  <si>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</si>
  <si>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</si>
  <si>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</si>
  <si>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</si>
  <si>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</si>
  <si>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</si>
  <si>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</si>
  <si>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</si>
  <si>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</si>
  <si>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</si>
  <si>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</si>
  <si>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</si>
  <si>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</si>
  <si>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</si>
  <si>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</si>
  <si>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</si>
  <si>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</si>
  <si>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</si>
  <si>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</si>
  <si>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</si>
  <si>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</si>
  <si>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</si>
  <si>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</si>
  <si>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</si>
  <si>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</si>
  <si>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</si>
  <si>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</si>
  <si>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</si>
  <si>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</si>
  <si>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</si>
  <si>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</si>
  <si>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</si>
  <si>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</si>
  <si>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</si>
  <si>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</si>
  <si>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</si>
  <si>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</si>
  <si>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</si>
  <si>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</si>
  <si>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</si>
  <si>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</si>
  <si>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</si>
  <si>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</si>
  <si>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</si>
  <si>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</si>
  <si>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</si>
  <si>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</si>
  <si>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</si>
  <si>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</si>
  <si>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</si>
  <si>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</si>
  <si>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</si>
  <si>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</si>
  <si>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</si>
  <si>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</si>
  <si>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</si>
  <si>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</si>
  <si>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</si>
  <si>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</si>
  <si>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</si>
  <si>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</si>
  <si>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</si>
  <si>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</si>
  <si>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</si>
  <si>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</si>
  <si>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</si>
  <si>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</si>
  <si>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</si>
  <si>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</si>
  <si>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</si>
  <si>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</si>
  <si>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</si>
  <si>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</si>
  <si>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</si>
  <si>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</si>
  <si>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</si>
  <si>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</si>
  <si>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</si>
  <si>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</si>
  <si>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</si>
  <si>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</si>
  <si>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</si>
  <si>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</si>
  <si>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</si>
  <si>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</si>
  <si>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</si>
  <si>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</si>
  <si>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</si>
  <si>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</si>
  <si>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</si>
  <si>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</si>
  <si>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</si>
  <si>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</si>
  <si>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</si>
  <si>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</si>
  <si>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</si>
  <si>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</si>
  <si>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</si>
  <si>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</si>
  <si>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</si>
  <si>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</si>
  <si>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</si>
  <si>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</si>
  <si>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</si>
  <si>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</si>
  <si>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</si>
  <si>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</si>
  <si>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</si>
  <si>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</si>
  <si>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</si>
  <si>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</si>
  <si>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</si>
  <si>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</si>
  <si>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</si>
  <si>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</si>
  <si>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</si>
  <si>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</si>
  <si>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</si>
  <si>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</si>
  <si>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</si>
  <si>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</si>
  <si>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</si>
  <si>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</si>
  <si>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</si>
  <si>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</si>
  <si>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</si>
  <si>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</si>
  <si>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</si>
  <si>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</si>
  <si>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</si>
  <si>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</si>
  <si>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</si>
  <si>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</si>
  <si>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</si>
  <si>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</si>
  <si>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</si>
  <si>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</si>
  <si>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</si>
  <si>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</si>
  <si>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</si>
  <si>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</si>
  <si>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</si>
  <si>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</si>
  <si>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</si>
  <si>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</si>
  <si>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</si>
  <si>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</si>
  <si>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</si>
  <si>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</si>
  <si>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</si>
  <si>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</si>
  <si>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</si>
  <si>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</si>
  <si>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</si>
  <si>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</si>
  <si>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</si>
  <si>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</si>
  <si>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</si>
  <si>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</si>
  <si>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</si>
  <si>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</si>
  <si>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</si>
  <si>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</si>
  <si>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</si>
  <si>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</si>
  <si>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</si>
  <si>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</si>
  <si>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</si>
  <si>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</si>
  <si>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</si>
  <si>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</si>
  <si>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</si>
  <si>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</si>
  <si>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</si>
  <si>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</si>
  <si>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</si>
  <si>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</si>
  <si>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</si>
  <si>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</si>
  <si>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</si>
  <si>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</si>
  <si>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</si>
  <si>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</si>
  <si>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</si>
  <si>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</si>
  <si>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</si>
  <si>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</si>
  <si>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</si>
  <si>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</si>
  <si>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</si>
  <si>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</si>
  <si>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</si>
  <si>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</si>
  <si>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</si>
  <si>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</si>
  <si>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</si>
  <si>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</si>
  <si>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</si>
  <si>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</si>
  <si>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</si>
  <si>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</si>
  <si>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</si>
  <si>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</si>
  <si>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</si>
  <si>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</si>
  <si>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</si>
  <si>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</si>
  <si>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</si>
  <si>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</si>
  <si>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</si>
  <si>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</si>
  <si>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</si>
  <si>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</si>
  <si>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</si>
  <si>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</si>
  <si>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</si>
  <si>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</si>
  <si>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</si>
  <si>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</si>
  <si>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</si>
  <si>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</si>
  <si>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</si>
  <si>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</si>
  <si>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</si>
  <si>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</si>
  <si>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</si>
  <si>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</si>
  <si>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</si>
  <si>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</si>
  <si>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</si>
  <si>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</si>
  <si>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</si>
  <si>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</si>
  <si>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</si>
  <si>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</si>
  <si>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</si>
  <si>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</si>
  <si>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</si>
  <si>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</si>
  <si>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</si>
  <si>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</si>
  <si>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</si>
  <si>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</si>
  <si>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</si>
  <si>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</si>
  <si>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</si>
  <si>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</si>
  <si>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</si>
  <si>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</si>
  <si>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</si>
  <si>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</si>
  <si>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</si>
  <si>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</si>
  <si>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</si>
  <si>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</si>
  <si>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</si>
  <si>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</si>
  <si>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</si>
  <si>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</si>
  <si>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</si>
  <si>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</si>
  <si>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</si>
  <si>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</si>
  <si>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</si>
  <si>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</si>
  <si>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</si>
  <si>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</si>
  <si>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</si>
  <si>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</si>
  <si>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</si>
  <si>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</si>
  <si>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</si>
  <si>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</si>
  <si>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</si>
  <si>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</si>
  <si>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</si>
  <si>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</si>
  <si>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</si>
  <si>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</si>
  <si>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</si>
  <si>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</si>
  <si>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</si>
  <si>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</si>
  <si>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</si>
  <si>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</si>
  <si>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</si>
  <si>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</si>
  <si>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</si>
  <si>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</si>
  <si>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</si>
  <si>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</si>
  <si>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</si>
  <si>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</si>
  <si>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</si>
  <si>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</si>
  <si>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</si>
  <si>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</si>
  <si>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</si>
  <si>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</si>
  <si>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</si>
  <si>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</si>
  <si>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</si>
  <si>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</si>
  <si>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</si>
  <si>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</si>
  <si>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</si>
  <si>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</si>
  <si>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</si>
  <si>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</si>
  <si>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</si>
  <si>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</si>
  <si>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</si>
  <si>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</si>
  <si>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</si>
  <si>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</si>
  <si>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</si>
  <si>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</si>
  <si>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</si>
  <si>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</si>
  <si>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</si>
  <si>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</si>
  <si>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</si>
  <si>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</si>
  <si>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</si>
  <si>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</si>
  <si>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</si>
  <si>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</si>
  <si>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</si>
  <si>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</si>
  <si>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</si>
  <si>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</si>
  <si>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</si>
  <si>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</si>
  <si>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</si>
  <si>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</si>
  <si>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</si>
  <si>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</si>
  <si>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</si>
  <si>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</si>
  <si>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</si>
  <si>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</si>
  <si>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</si>
  <si>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</si>
  <si>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</si>
  <si>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</si>
  <si>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</si>
  <si>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</si>
  <si>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</si>
  <si>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</si>
  <si>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</si>
  <si>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</si>
  <si>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</si>
  <si>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</si>
  <si>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</si>
  <si>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</si>
  <si>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</si>
  <si>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</si>
  <si>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</si>
  <si>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</si>
  <si>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</si>
  <si>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</si>
  <si>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</si>
  <si>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</si>
  <si>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</si>
  <si>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</si>
  <si>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</si>
  <si>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</si>
  <si>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</si>
  <si>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</si>
  <si>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</si>
  <si>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</si>
  <si>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</si>
  <si>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</si>
  <si>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</si>
  <si>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</si>
  <si>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</si>
  <si>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</si>
  <si>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</si>
  <si>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</si>
  <si>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</si>
  <si>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</si>
  <si>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</si>
  <si>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</si>
  <si>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</si>
  <si>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</si>
  <si>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</si>
  <si>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</si>
  <si>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</si>
  <si>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</si>
  <si>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</si>
  <si>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</si>
  <si>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</si>
  <si>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</si>
  <si>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</si>
  <si>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</si>
  <si>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</si>
  <si>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</si>
  <si>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</si>
  <si>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</si>
  <si>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</si>
  <si>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</si>
  <si>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</si>
  <si>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</si>
  <si>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</si>
  <si>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</si>
  <si>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</si>
  <si>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</si>
  <si>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</si>
  <si>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</si>
  <si>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</si>
  <si>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</si>
  <si>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</si>
  <si>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</si>
  <si>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</si>
  <si>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</si>
  <si>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</si>
  <si>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</si>
  <si>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</si>
  <si>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</si>
  <si>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</si>
  <si>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</si>
  <si>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</si>
  <si>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</si>
  <si>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</si>
  <si>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</si>
  <si>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</si>
  <si>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</si>
  <si>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</si>
  <si>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</si>
  <si>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</si>
  <si>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</si>
  <si>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</si>
  <si>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</si>
  <si>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</si>
  <si>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</si>
  <si>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</si>
  <si>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</si>
  <si>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</si>
  <si>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</si>
  <si>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</si>
  <si>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</si>
  <si>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</si>
  <si>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</si>
  <si>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</si>
  <si>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</si>
  <si>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</si>
  <si>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</si>
  <si>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</si>
  <si>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</si>
  <si>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</si>
  <si>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</si>
  <si>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</si>
  <si>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</si>
  <si>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</si>
  <si>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</si>
  <si>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</si>
  <si>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</si>
  <si>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</si>
  <si>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</si>
  <si>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</si>
  <si>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</si>
  <si>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</si>
  <si>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</si>
  <si>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</si>
  <si>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</si>
  <si>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</si>
  <si>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</si>
  <si>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</si>
  <si>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</si>
  <si>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</si>
  <si>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</si>
  <si>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</si>
  <si>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</si>
  <si>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</si>
  <si>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</si>
  <si>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</si>
  <si>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</si>
  <si>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</si>
  <si>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</si>
  <si>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</si>
  <si>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</si>
  <si>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</si>
  <si>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</si>
  <si>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</si>
  <si>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</si>
  <si>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</si>
  <si>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</si>
  <si>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</si>
  <si>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</si>
  <si>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</si>
  <si>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</si>
  <si>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</si>
  <si>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</si>
  <si>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</si>
  <si>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</si>
  <si>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</si>
  <si>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</si>
  <si>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</si>
  <si>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</si>
  <si>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</si>
  <si>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</si>
  <si>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</si>
  <si>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</si>
  <si>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</si>
  <si>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</si>
  <si>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</si>
  <si>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</si>
  <si>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</si>
  <si>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</si>
  <si>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</si>
  <si>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</si>
  <si>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</si>
  <si>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</si>
  <si>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</si>
  <si>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</si>
  <si>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</si>
  <si>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</si>
  <si>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</si>
  <si>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</si>
  <si>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</si>
  <si>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</si>
  <si>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</si>
  <si>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</si>
  <si>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</si>
  <si>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</si>
  <si>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</si>
  <si>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</si>
  <si>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</si>
  <si>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</si>
  <si>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</si>
  <si>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</si>
  <si>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</si>
  <si>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</si>
  <si>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</si>
  <si>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</si>
  <si>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</si>
  <si>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</si>
  <si>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</si>
  <si>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</si>
  <si>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</si>
  <si>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</si>
  <si>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</si>
  <si>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</si>
  <si>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</si>
  <si>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</si>
  <si>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</si>
  <si>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</si>
  <si>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</si>
  <si>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</si>
  <si>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</si>
  <si>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</si>
  <si>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</si>
  <si>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</si>
  <si>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</si>
  <si>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</si>
  <si>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</si>
  <si>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</si>
  <si>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</si>
  <si>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</si>
  <si>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</si>
  <si>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</si>
  <si>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</si>
  <si>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</si>
  <si>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</si>
  <si>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</si>
  <si>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</si>
  <si>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</si>
  <si>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</si>
  <si>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</si>
  <si>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</si>
  <si>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</si>
  <si>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</si>
  <si>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</si>
  <si>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</si>
  <si>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</si>
  <si>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</si>
  <si>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</si>
  <si>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</si>
  <si>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</si>
  <si>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</si>
  <si>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</si>
  <si>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</si>
  <si>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</si>
  <si>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</si>
  <si>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</si>
  <si>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</si>
  <si>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</si>
  <si>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</si>
  <si>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</si>
  <si>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</si>
  <si>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</si>
  <si>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</si>
  <si>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</si>
  <si>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</si>
  <si>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</si>
  <si>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</si>
  <si>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</si>
  <si>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</si>
  <si>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</si>
  <si>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</si>
  <si>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</si>
  <si>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</si>
  <si>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</si>
  <si>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</si>
  <si>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</si>
  <si>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</si>
  <si>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</si>
  <si>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</si>
  <si>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</si>
  <si>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</si>
  <si>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</si>
  <si>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</si>
  <si>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</si>
  <si>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</si>
  <si>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</si>
  <si>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</si>
  <si>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</si>
  <si>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</si>
  <si>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</si>
  <si>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</si>
  <si>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</si>
  <si>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</si>
  <si>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</si>
  <si>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</si>
  <si>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</si>
  <si>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</si>
  <si>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</si>
  <si>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</si>
  <si>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</si>
  <si>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</si>
  <si>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</si>
  <si>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</si>
  <si>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</si>
  <si>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</si>
  <si>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</si>
  <si>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</si>
  <si>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</si>
  <si>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</si>
  <si>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</si>
  <si>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</si>
  <si>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</si>
  <si>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</si>
  <si>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</si>
  <si>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</si>
  <si>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</si>
  <si>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</si>
  <si>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</si>
  <si>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</si>
  <si>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</si>
  <si>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</si>
  <si>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</si>
  <si>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</si>
  <si>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</si>
  <si>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</si>
  <si>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</si>
  <si>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</si>
  <si>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</si>
  <si>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</si>
  <si>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</si>
  <si>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</si>
  <si>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</si>
  <si>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</si>
  <si>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</si>
  <si>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</si>
  <si>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</si>
  <si>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</si>
  <si>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</si>
  <si>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</si>
  <si>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</si>
  <si>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</si>
  <si>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</si>
  <si>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</si>
  <si>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</si>
  <si>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</si>
  <si>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</si>
  <si>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</si>
  <si>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</si>
  <si>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</si>
  <si>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</si>
  <si>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</si>
  <si>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</si>
  <si>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</si>
  <si>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</si>
  <si>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</si>
  <si>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</si>
  <si>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</si>
  <si>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</si>
  <si>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</si>
  <si>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</si>
  <si>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</si>
  <si>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</si>
  <si>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</si>
  <si>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</si>
  <si>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</si>
  <si>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</si>
  <si>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</si>
  <si>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</si>
  <si>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</si>
  <si>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</si>
  <si>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</si>
  <si>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</si>
  <si>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</si>
  <si>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</si>
  <si>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</si>
  <si>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</si>
  <si>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</si>
  <si>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</si>
  <si>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</si>
  <si>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</si>
  <si>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</si>
  <si>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</si>
  <si>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</si>
  <si>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</si>
  <si>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</si>
  <si>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</si>
  <si>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</si>
  <si>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</si>
  <si>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</si>
  <si>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</si>
  <si>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</si>
  <si>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</si>
  <si>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</si>
  <si>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</si>
  <si>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</si>
  <si>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</si>
  <si>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</si>
  <si>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</si>
  <si>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</si>
  <si>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</si>
  <si>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</si>
  <si>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</si>
  <si>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</si>
  <si>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</si>
  <si>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</si>
  <si>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</si>
  <si>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</si>
  <si>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</si>
  <si>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</si>
  <si>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</si>
  <si>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</si>
  <si>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</si>
  <si>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</si>
  <si>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</si>
  <si>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</si>
  <si>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</si>
  <si>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</si>
  <si>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</si>
  <si>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</si>
  <si>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</si>
  <si>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</si>
  <si>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</si>
  <si>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</si>
  <si>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</si>
  <si>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</si>
  <si>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</si>
  <si>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</si>
  <si>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</si>
  <si>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</si>
  <si>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</si>
  <si>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</si>
  <si>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</si>
  <si>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</si>
  <si>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</si>
  <si>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</si>
  <si>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</si>
  <si>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</si>
  <si>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</si>
  <si>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</si>
  <si>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</si>
  <si>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</si>
  <si>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</si>
  <si>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</si>
  <si>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</si>
  <si>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</si>
  <si>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</si>
  <si>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</si>
  <si>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</si>
  <si>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</si>
  <si>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</si>
  <si>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</si>
  <si>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</si>
  <si>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</si>
  <si>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</si>
  <si>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</si>
  <si>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</si>
  <si>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</si>
  <si>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</si>
  <si>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</si>
  <si>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</si>
  <si>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</si>
  <si>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</si>
  <si>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</si>
  <si>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</si>
  <si>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</si>
  <si>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</si>
  <si>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</si>
  <si>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</si>
  <si>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</si>
  <si>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</si>
  <si>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</si>
  <si>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</si>
  <si>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</si>
  <si>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</si>
  <si>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</si>
  <si>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</si>
  <si>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</si>
  <si>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</si>
  <si>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</si>
  <si>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</si>
  <si>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</si>
  <si>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</si>
  <si>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</si>
  <si>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</si>
  <si>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</si>
  <si>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</si>
  <si>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</si>
  <si>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</si>
  <si>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</si>
  <si>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</si>
  <si>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</si>
  <si>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</si>
  <si>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</si>
  <si>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</si>
  <si>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</si>
  <si>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</si>
  <si>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</si>
  <si>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</si>
  <si>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</si>
  <si>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</si>
  <si>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</si>
  <si>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</si>
  <si>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</si>
  <si>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</si>
  <si>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</si>
  <si>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</si>
  <si>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</si>
  <si>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</si>
  <si>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</si>
  <si>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</si>
  <si>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</si>
  <si>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</si>
  <si>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</si>
  <si>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</si>
  <si>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</si>
  <si>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</si>
  <si>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</si>
  <si>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</si>
  <si>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</si>
  <si>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</si>
  <si>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</si>
  <si>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</si>
  <si>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</si>
  <si>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</si>
  <si>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</si>
  <si>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</si>
  <si>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</si>
  <si>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</si>
  <si>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</si>
  <si>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</si>
  <si>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</si>
  <si>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</si>
  <si>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</si>
  <si>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</si>
  <si>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</si>
  <si>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</si>
  <si>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</si>
  <si>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</si>
  <si>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</si>
  <si>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</si>
  <si>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</si>
  <si>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</si>
  <si>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</si>
  <si>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</si>
  <si>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</si>
  <si>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</si>
  <si>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</si>
  <si>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</si>
  <si>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</si>
  <si>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</si>
  <si>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</si>
  <si>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</si>
  <si>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</si>
  <si>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</si>
  <si>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</si>
  <si>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</si>
  <si>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</si>
  <si>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</si>
  <si>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</si>
  <si>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</si>
  <si>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</si>
  <si>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</si>
  <si>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</si>
  <si>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</si>
  <si>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</si>
  <si>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</si>
  <si>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</si>
  <si>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</si>
  <si>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</si>
  <si>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</si>
  <si>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</si>
  <si>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</si>
  <si>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</si>
  <si>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</si>
  <si>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</si>
  <si>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</si>
  <si>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</si>
  <si>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</si>
  <si>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</si>
  <si>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</si>
  <si>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</si>
  <si>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</si>
  <si>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</si>
  <si>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</si>
  <si>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</si>
  <si>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</si>
  <si>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</si>
  <si>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</si>
  <si>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</si>
  <si>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</si>
  <si>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</si>
  <si>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</si>
  <si>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</si>
  <si>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</si>
  <si>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</si>
  <si>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</si>
  <si>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</si>
  <si>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</si>
  <si>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</si>
  <si>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</si>
  <si>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</si>
  <si>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</si>
  <si>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</si>
  <si>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</si>
  <si>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</si>
  <si>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</si>
  <si>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</si>
  <si>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</si>
  <si>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</si>
  <si>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</si>
  <si>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</si>
  <si>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</si>
  <si>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</si>
  <si>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</si>
  <si>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</si>
  <si>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</si>
  <si>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</si>
  <si>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</si>
  <si>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</si>
  <si>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</si>
  <si>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</si>
  <si>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</si>
  <si>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</si>
  <si>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</si>
  <si>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</si>
  <si>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</si>
  <si>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</si>
  <si>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</si>
  <si>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</si>
  <si>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</si>
  <si>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</si>
  <si>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</si>
  <si>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</si>
  <si>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</si>
  <si>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</si>
  <si>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</si>
  <si>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</si>
  <si>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</si>
  <si>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</si>
  <si>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</si>
  <si>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</si>
  <si>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</si>
  <si>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</si>
  <si>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</si>
  <si>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</si>
  <si>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</si>
  <si>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</si>
  <si>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</si>
  <si>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</si>
  <si>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</si>
  <si>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</si>
  <si>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</si>
  <si>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</si>
  <si>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</si>
  <si>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</si>
  <si>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</si>
  <si>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</si>
  <si>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</si>
  <si>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</si>
  <si>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</si>
  <si>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</si>
  <si>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</si>
  <si>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</si>
  <si>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</si>
  <si>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</si>
  <si>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</si>
  <si>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</si>
  <si>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</si>
  <si>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</si>
  <si>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</si>
  <si>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</si>
  <si>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</si>
  <si>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</si>
  <si>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</si>
  <si>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</si>
  <si>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</si>
  <si>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</si>
  <si>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</si>
  <si>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</si>
  <si>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</si>
  <si>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</si>
  <si>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</si>
  <si>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</si>
  <si>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</si>
  <si>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</si>
  <si>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</si>
  <si>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</si>
  <si>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</si>
  <si>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</si>
  <si>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</si>
  <si>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</si>
  <si>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</si>
  <si>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</si>
  <si>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</si>
  <si>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</si>
  <si>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</si>
  <si>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</si>
  <si>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</si>
  <si>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</si>
  <si>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</si>
  <si>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</si>
  <si>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</si>
  <si>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</si>
  <si>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</si>
  <si>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</si>
  <si>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</si>
  <si>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</si>
  <si>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</si>
  <si>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</si>
  <si>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</si>
  <si>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</si>
  <si>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</si>
  <si>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</si>
  <si>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</si>
  <si>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</si>
  <si>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</si>
  <si>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</si>
  <si>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</si>
  <si>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</si>
  <si>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</si>
  <si>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</si>
  <si>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</si>
  <si>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</si>
  <si>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</si>
  <si>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</si>
  <si>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</si>
  <si>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</si>
  <si>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</si>
  <si>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</si>
  <si>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</si>
  <si>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</si>
  <si>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</si>
  <si>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</si>
  <si>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</si>
  <si>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</si>
  <si>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</si>
  <si>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</si>
  <si>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</si>
  <si>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</si>
  <si>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</si>
  <si>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</si>
  <si>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</si>
  <si>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</si>
  <si>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</si>
  <si>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</si>
  <si>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</si>
  <si>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</si>
  <si>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</si>
  <si>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</si>
  <si>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</si>
  <si>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</si>
  <si>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</si>
  <si>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</si>
  <si>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</si>
  <si>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</si>
  <si>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</si>
  <si>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</si>
  <si>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</si>
  <si>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</si>
  <si>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</si>
  <si>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</si>
  <si>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</si>
  <si>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</si>
  <si>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</si>
  <si>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</si>
  <si>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</si>
  <si>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</si>
  <si>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</si>
  <si>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</si>
  <si>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</si>
  <si>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</si>
  <si>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</si>
  <si>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</si>
  <si>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</si>
  <si>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</si>
  <si>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</si>
  <si>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</si>
  <si>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</si>
  <si>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</si>
  <si>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</si>
  <si>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</si>
  <si>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</si>
  <si>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</si>
  <si>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</si>
  <si>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</si>
  <si>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</si>
  <si>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</si>
  <si>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</si>
  <si>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</si>
  <si>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</si>
  <si>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</si>
  <si>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</si>
  <si>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</si>
  <si>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</si>
  <si>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</si>
  <si>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</si>
  <si>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</si>
  <si>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</si>
  <si>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</si>
  <si>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</si>
  <si>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</si>
  <si>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</si>
  <si>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</si>
  <si>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</si>
  <si>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</si>
  <si>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</si>
  <si>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</si>
  <si>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</si>
  <si>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</si>
  <si>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</si>
  <si>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</si>
  <si>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</si>
  <si>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</si>
  <si>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</si>
  <si>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</si>
  <si>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</si>
  <si>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</si>
  <si>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</si>
  <si>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</si>
  <si>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</si>
  <si>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</si>
  <si>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</si>
  <si>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</si>
  <si>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</si>
  <si>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</si>
  <si>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</si>
  <si>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</si>
  <si>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</si>
  <si>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</si>
  <si>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</si>
  <si>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</si>
  <si>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</si>
  <si>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</si>
  <si>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</si>
  <si>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</si>
  <si>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</si>
  <si>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</si>
  <si>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</si>
  <si>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</si>
  <si>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</si>
  <si>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</si>
  <si>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</si>
  <si>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</si>
  <si>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</si>
  <si>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</si>
  <si>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</si>
  <si>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</si>
  <si>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</si>
  <si>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</si>
  <si>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</si>
  <si>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</si>
  <si>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</si>
  <si>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</si>
  <si>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</si>
  <si>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</si>
  <si>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</si>
  <si>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</si>
  <si>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</si>
  <si>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</si>
  <si>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</si>
  <si>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</si>
  <si>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</si>
  <si>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</si>
  <si>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</si>
  <si>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</si>
  <si>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</si>
  <si>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</si>
  <si>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</si>
  <si>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</si>
  <si>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</si>
  <si>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</si>
  <si>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</si>
  <si>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</si>
  <si>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</si>
  <si>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</si>
  <si>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</si>
  <si>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</si>
  <si>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</si>
  <si>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</si>
  <si>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</si>
  <si>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</si>
  <si>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</si>
  <si>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</si>
  <si>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</si>
  <si>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</si>
  <si>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</si>
  <si>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</si>
  <si>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</si>
  <si>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</si>
  <si>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</si>
  <si>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</si>
  <si>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</si>
  <si>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</si>
  <si>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</si>
  <si>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</si>
  <si>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</si>
  <si>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</si>
  <si>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</si>
  <si>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</si>
  <si>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</si>
  <si>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</si>
  <si>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</si>
  <si>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</si>
  <si>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</si>
  <si>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</si>
  <si>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</si>
  <si>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</si>
  <si>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</si>
  <si>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</si>
  <si>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</si>
  <si>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</si>
  <si>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</si>
  <si>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</si>
  <si>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</si>
  <si>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</si>
  <si>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</si>
  <si>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</si>
  <si>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</si>
  <si>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</si>
  <si>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</si>
  <si>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</si>
  <si>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</si>
  <si>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</si>
  <si>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</si>
  <si>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</si>
  <si>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</si>
  <si>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</si>
  <si>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</si>
  <si>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</si>
  <si>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</si>
  <si>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</si>
  <si>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</si>
  <si>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</si>
  <si>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</si>
  <si>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</si>
  <si>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</si>
  <si>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</si>
  <si>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</si>
  <si>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</si>
  <si>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</si>
  <si>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</si>
  <si>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</si>
  <si>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</si>
  <si>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</si>
  <si>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</si>
  <si>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</si>
  <si>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</si>
  <si>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</si>
  <si>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</si>
  <si>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</si>
  <si>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</si>
  <si>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</si>
  <si>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</si>
  <si>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</si>
  <si>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</si>
  <si>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</si>
  <si>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</si>
  <si>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</si>
  <si>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</si>
  <si>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</si>
  <si>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</si>
  <si>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</si>
  <si>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</si>
  <si>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</si>
  <si>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</si>
  <si>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</si>
  <si>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</si>
  <si>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</si>
  <si>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</si>
  <si>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</si>
  <si>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</si>
  <si>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</si>
  <si>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</si>
  <si>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</si>
  <si>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</si>
  <si>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</si>
  <si>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</si>
  <si>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</si>
  <si>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</si>
  <si>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</si>
  <si>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</si>
  <si>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</si>
  <si>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</si>
  <si>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</si>
  <si>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</si>
  <si>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</si>
  <si>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</si>
  <si>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</si>
  <si>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</si>
  <si>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</si>
  <si>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</si>
  <si>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</si>
  <si>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</si>
  <si>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</si>
  <si>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</si>
  <si>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</si>
  <si>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</si>
  <si>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</si>
  <si>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</si>
  <si>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</si>
  <si>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</si>
  <si>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</si>
  <si>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</si>
  <si>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</si>
  <si>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</si>
  <si>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</si>
  <si>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</si>
  <si>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</si>
  <si>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</si>
  <si>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</si>
  <si>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</si>
  <si>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</si>
  <si>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</si>
  <si>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</si>
  <si>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</si>
  <si>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</si>
  <si>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</si>
  <si>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</si>
  <si>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</si>
  <si>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</si>
  <si>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</si>
  <si>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</si>
  <si>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</si>
  <si>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</si>
  <si>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</si>
  <si>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</si>
  <si>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</si>
  <si>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</si>
  <si>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</si>
  <si>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</si>
  <si>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</si>
  <si>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</si>
  <si>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</si>
  <si>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</si>
  <si>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</si>
  <si>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</si>
  <si>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</si>
  <si>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</si>
  <si>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</si>
  <si>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</si>
  <si>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</si>
  <si>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</si>
  <si>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</si>
  <si>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</si>
  <si>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</si>
  <si>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</si>
  <si>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</si>
  <si>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</si>
  <si>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</si>
  <si>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</si>
  <si>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</si>
  <si>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</si>
  <si>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</si>
  <si>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</si>
  <si>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</si>
  <si>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</si>
  <si>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</si>
  <si>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</si>
  <si>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</si>
  <si>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</si>
  <si>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</si>
  <si>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</si>
  <si>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</si>
  <si>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</si>
  <si>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</si>
  <si>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</si>
  <si>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</si>
  <si>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</si>
  <si>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</si>
  <si>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</si>
  <si>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</si>
  <si>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</si>
  <si>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</si>
  <si>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</si>
  <si>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</si>
  <si>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</si>
  <si>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</si>
  <si>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</si>
  <si>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</si>
  <si>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</si>
  <si>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</si>
  <si>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</si>
  <si>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</si>
  <si>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</si>
  <si>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</si>
  <si>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</si>
  <si>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</si>
  <si>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</si>
  <si>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</si>
  <si>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</si>
  <si>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</si>
  <si>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</si>
  <si>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</si>
  <si>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</si>
  <si>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</si>
  <si>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</si>
  <si>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</si>
  <si>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</si>
  <si>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</si>
  <si>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</si>
  <si>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</si>
  <si>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</si>
  <si>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</si>
  <si>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</si>
  <si>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</si>
  <si>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</si>
  <si>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</si>
  <si>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</si>
  <si>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</si>
  <si>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</si>
  <si>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</si>
  <si>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</si>
  <si>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</si>
  <si>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</si>
  <si>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</si>
  <si>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</si>
  <si>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</si>
  <si>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</si>
  <si>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</si>
  <si>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</si>
  <si>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</si>
  <si>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</si>
  <si>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</si>
  <si>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</si>
  <si>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</si>
  <si>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</si>
  <si>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</si>
  <si>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</si>
  <si>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</si>
  <si>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</si>
  <si>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</si>
  <si>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</si>
  <si>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</si>
  <si>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</si>
  <si>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</si>
  <si>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</si>
  <si>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</si>
  <si>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</si>
  <si>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</si>
  <si>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</si>
  <si>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</si>
  <si>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</si>
  <si>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</si>
  <si>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</si>
  <si>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</si>
  <si>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</si>
  <si>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</si>
  <si>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</si>
  <si>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</si>
  <si>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</si>
  <si>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</si>
  <si>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</si>
  <si>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</si>
  <si>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</si>
  <si>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</si>
  <si>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</si>
  <si>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</si>
  <si>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</si>
  <si>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</si>
  <si>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</si>
  <si>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</si>
  <si>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</si>
  <si>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</si>
  <si>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</si>
  <si>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</si>
  <si>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</si>
  <si>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</si>
  <si>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</si>
  <si>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</si>
  <si>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</si>
  <si>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</si>
  <si>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</si>
  <si>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</si>
  <si>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</si>
  <si>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</si>
  <si>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</si>
  <si>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</si>
  <si>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</si>
  <si>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</si>
  <si>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</si>
  <si>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</si>
  <si>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</si>
  <si>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</si>
  <si>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</si>
  <si>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</si>
  <si>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</si>
  <si>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</si>
  <si>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</si>
  <si>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</si>
  <si>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</si>
  <si>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</si>
  <si>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</si>
  <si>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</si>
  <si>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</si>
  <si>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</si>
  <si>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</si>
  <si>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</si>
  <si>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</si>
  <si>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</si>
  <si>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</si>
  <si>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</si>
  <si>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</si>
  <si>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</si>
  <si>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</si>
  <si>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</si>
  <si>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</si>
  <si>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</si>
  <si>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</si>
  <si>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</si>
  <si>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</si>
  <si>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</si>
  <si>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</si>
  <si>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</si>
  <si>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</si>
  <si>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</si>
  <si>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</si>
  <si>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</si>
  <si>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</si>
  <si>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</si>
  <si>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</si>
  <si>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</si>
  <si>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</si>
  <si>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</si>
  <si>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</si>
  <si>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</si>
  <si>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</si>
  <si>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</si>
  <si>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</si>
  <si>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</si>
  <si>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</si>
  <si>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</si>
  <si>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</si>
  <si>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</si>
  <si>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</si>
  <si>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</si>
  <si>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</si>
  <si>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</si>
  <si>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</si>
  <si>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</si>
  <si>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</si>
  <si>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</si>
  <si>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</si>
  <si>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</si>
  <si>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</si>
  <si>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</si>
  <si>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</si>
  <si>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</si>
  <si>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</si>
  <si>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</si>
  <si>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</si>
  <si>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</si>
  <si>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</si>
  <si>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</si>
  <si>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</si>
  <si>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</si>
  <si>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</si>
  <si>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</si>
  <si>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</si>
  <si>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</si>
  <si>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</si>
  <si>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</si>
  <si>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</si>
  <si>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</si>
  <si>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</si>
  <si>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</si>
  <si>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</si>
  <si>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</si>
  <si>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</si>
  <si>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</si>
  <si>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</si>
  <si>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</si>
  <si>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</si>
  <si>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</si>
  <si>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</si>
  <si>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</si>
  <si>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</si>
  <si>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</si>
  <si>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</si>
  <si>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</si>
  <si>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</si>
  <si>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</si>
  <si>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</si>
  <si>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</si>
  <si>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</si>
  <si>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</si>
  <si>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</si>
  <si>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</si>
  <si>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</si>
  <si>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</si>
  <si>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</si>
  <si>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</si>
  <si>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</si>
  <si>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</si>
  <si>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</si>
  <si>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</si>
  <si>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</si>
  <si>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</si>
  <si>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</si>
  <si>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</si>
  <si>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</si>
  <si>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</si>
  <si>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</si>
  <si>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</si>
  <si>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</si>
  <si>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</si>
  <si>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</si>
  <si>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</si>
  <si>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</si>
  <si>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</si>
  <si>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</si>
  <si>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</si>
  <si>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</si>
  <si>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</si>
  <si>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</si>
  <si>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</si>
  <si>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</si>
  <si>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</si>
  <si>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</si>
  <si>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</si>
  <si>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</si>
  <si>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</si>
  <si>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</si>
  <si>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</si>
  <si>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</si>
  <si>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</si>
  <si>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</si>
  <si>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</si>
  <si>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</si>
  <si>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</si>
  <si>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</si>
  <si>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</si>
  <si>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</si>
  <si>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</si>
  <si>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</si>
  <si>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</si>
  <si>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</si>
  <si>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</si>
  <si>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</si>
  <si>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</si>
  <si>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</si>
  <si>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</si>
  <si>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</si>
  <si>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</si>
  <si>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</si>
  <si>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</si>
  <si>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</si>
  <si>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</si>
  <si>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</si>
  <si>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</si>
  <si>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</si>
  <si>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</si>
  <si>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</si>
  <si>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</si>
  <si>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</si>
  <si>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</si>
  <si>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</si>
  <si>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</si>
  <si>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</si>
  <si>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</si>
  <si>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</si>
  <si>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</si>
  <si>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</si>
  <si>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</si>
  <si>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</si>
  <si>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</si>
  <si>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</si>
  <si>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</si>
  <si>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</si>
  <si>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</si>
  <si>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</si>
  <si>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</si>
  <si>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</si>
  <si>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</si>
  <si>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</si>
  <si>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</si>
  <si>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</si>
  <si>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</si>
  <si>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</si>
  <si>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</si>
  <si>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</si>
  <si>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</si>
  <si>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</si>
  <si>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</si>
  <si>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</si>
  <si>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</si>
  <si>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</si>
  <si>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</si>
  <si>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</si>
  <si>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</si>
  <si>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</si>
  <si>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</si>
  <si>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</si>
  <si>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</si>
  <si>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</si>
  <si>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</si>
  <si>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</si>
  <si>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</si>
  <si>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</si>
  <si>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</si>
  <si>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</si>
  <si>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</si>
  <si>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</si>
  <si>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</si>
  <si>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</si>
  <si>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</si>
  <si>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</si>
  <si>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</si>
  <si>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</si>
  <si>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</si>
  <si>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</si>
  <si>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</si>
  <si>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</si>
  <si>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</si>
  <si>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</si>
  <si>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</si>
  <si>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</si>
  <si>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</si>
  <si>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</si>
  <si>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</si>
  <si>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</si>
  <si>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</si>
  <si>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</si>
  <si>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</si>
  <si>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</si>
  <si>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</si>
  <si>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</si>
  <si>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</si>
  <si>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</si>
  <si>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</si>
  <si>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</si>
  <si>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</si>
  <si>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</si>
  <si>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</si>
  <si>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</si>
  <si>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</si>
  <si>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</si>
  <si>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</si>
  <si>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</si>
  <si>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</si>
  <si>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</si>
  <si>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</si>
  <si>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</si>
  <si>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</si>
  <si>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</si>
  <si>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</si>
  <si>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</si>
  <si>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</si>
  <si>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</si>
  <si>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</si>
  <si>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</si>
  <si>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</si>
  <si>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</si>
  <si>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</si>
  <si>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</si>
  <si>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</si>
  <si>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</si>
  <si>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</si>
  <si>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</si>
  <si>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</si>
  <si>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</si>
  <si>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</si>
  <si>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</si>
  <si>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</si>
  <si>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</si>
  <si>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</si>
  <si>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</si>
  <si>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</si>
  <si>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</si>
  <si>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</si>
  <si>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</si>
  <si>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</si>
  <si>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</si>
  <si>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</si>
  <si>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</si>
  <si>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</si>
  <si>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</si>
  <si>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</si>
  <si>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</si>
  <si>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</si>
  <si>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</si>
  <si>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</si>
  <si>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</si>
  <si>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</si>
  <si>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</si>
  <si>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</si>
  <si>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</si>
  <si>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</si>
  <si>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</si>
  <si>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</si>
  <si>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</si>
  <si>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</si>
  <si>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</si>
  <si>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</si>
  <si>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</si>
  <si>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</si>
  <si>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</si>
  <si>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</si>
  <si>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</si>
  <si>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</si>
  <si>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</si>
  <si>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</si>
  <si>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</si>
  <si>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</si>
  <si>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</si>
  <si>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</si>
  <si>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</si>
  <si>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</si>
  <si>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</si>
  <si>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</si>
  <si>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</si>
  <si>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</si>
  <si>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</si>
  <si>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</si>
  <si>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</si>
  <si>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</si>
  <si>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</si>
  <si>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</si>
  <si>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</si>
  <si>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</si>
  <si>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</si>
  <si>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</si>
  <si>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</si>
  <si>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</si>
  <si>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</si>
  <si>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</si>
  <si>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</si>
  <si>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</si>
  <si>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</si>
  <si>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</si>
  <si>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</si>
  <si>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</si>
  <si>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</si>
  <si>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</si>
  <si>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</si>
  <si>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</si>
  <si>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</si>
  <si>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</si>
  <si>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</si>
  <si>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</si>
  <si>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</si>
  <si>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</si>
  <si>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</si>
  <si>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</si>
  <si>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</si>
  <si>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</si>
  <si>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</si>
  <si>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</si>
  <si>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</si>
  <si>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</si>
  <si>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</si>
  <si>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</si>
  <si>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</si>
  <si>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</si>
  <si>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</si>
  <si>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</si>
  <si>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</si>
  <si>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</si>
  <si>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</si>
  <si>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</si>
  <si>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</si>
  <si>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</si>
  <si>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</si>
  <si>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</si>
  <si>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</si>
  <si>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</si>
  <si>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</si>
  <si>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</si>
  <si>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</si>
  <si>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</si>
  <si>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</si>
  <si>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</si>
  <si>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</si>
  <si>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</si>
  <si>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</si>
  <si>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</si>
  <si>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</si>
  <si>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</si>
  <si>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</si>
  <si>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</si>
  <si>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</si>
  <si>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</si>
  <si>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</si>
  <si>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</si>
  <si>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</si>
  <si>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</si>
  <si>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</si>
  <si>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</si>
  <si>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</si>
  <si>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</si>
  <si>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</si>
  <si>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</si>
  <si>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</si>
  <si>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</si>
  <si>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</si>
  <si>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</si>
  <si>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</si>
  <si>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</si>
  <si>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</si>
  <si>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</si>
  <si>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</si>
  <si>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</si>
  <si>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</si>
  <si>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</si>
  <si>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</si>
  <si>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</si>
  <si>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</si>
  <si>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</si>
  <si>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</si>
  <si>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</si>
  <si>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</si>
  <si>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</si>
  <si>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</si>
  <si>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</si>
  <si>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</si>
  <si>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</si>
  <si>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</si>
  <si>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</si>
  <si>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</si>
  <si>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</si>
  <si>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</si>
  <si>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</si>
  <si>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</si>
  <si>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</si>
  <si>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</si>
  <si>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</si>
  <si>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</si>
  <si>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</si>
  <si>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</si>
  <si>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</si>
  <si>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</si>
  <si>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</si>
  <si>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</si>
  <si>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</si>
  <si>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</si>
  <si>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</si>
  <si>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</si>
  <si>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</si>
  <si>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</si>
  <si>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</si>
  <si>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</si>
  <si>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</si>
  <si>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</si>
  <si>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</si>
  <si>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</si>
  <si>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</si>
  <si>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</si>
  <si>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</si>
  <si>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</si>
  <si>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</si>
  <si>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</si>
  <si>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</si>
  <si>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</si>
  <si>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</si>
  <si>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</si>
  <si>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</si>
  <si>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</si>
  <si>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</si>
  <si>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</si>
  <si>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</si>
  <si>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</si>
  <si>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</si>
  <si>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</si>
  <si>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</si>
  <si>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</si>
  <si>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</si>
  <si>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</si>
  <si>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</si>
  <si>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</si>
  <si>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</si>
  <si>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</si>
  <si>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</si>
  <si>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</si>
  <si>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</si>
  <si>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</si>
  <si>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</si>
  <si>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</si>
  <si>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</si>
  <si>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</si>
  <si>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</si>
  <si>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</si>
  <si>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</si>
  <si>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</si>
  <si>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</si>
  <si>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</si>
  <si>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</si>
  <si>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</si>
  <si>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</si>
  <si>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</si>
  <si>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</si>
  <si>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</si>
  <si>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</si>
  <si>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</si>
  <si>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</si>
  <si>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</si>
  <si>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</si>
  <si>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</si>
  <si>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</si>
  <si>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</si>
  <si>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</si>
  <si>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</si>
  <si>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</si>
  <si>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</si>
  <si>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</si>
  <si>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</si>
  <si>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</si>
  <si>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</si>
  <si>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</si>
  <si>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</si>
  <si>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</si>
  <si>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</si>
  <si>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</si>
  <si>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</si>
  <si>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</si>
  <si>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</si>
  <si>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</si>
  <si>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</si>
  <si>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</si>
  <si>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</si>
  <si>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</si>
  <si>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</si>
  <si>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</si>
  <si>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</si>
  <si>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</si>
  <si>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</si>
  <si>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</si>
  <si>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</si>
  <si>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</si>
  <si>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</si>
  <si>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</si>
  <si>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</si>
  <si>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</si>
  <si>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</si>
  <si>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</si>
  <si>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</si>
  <si>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</si>
  <si>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</si>
  <si>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</si>
  <si>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</si>
  <si>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</si>
  <si>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</si>
  <si>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</si>
  <si>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</si>
  <si>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</si>
  <si>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</si>
  <si>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</si>
  <si>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</si>
  <si>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</si>
  <si>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</si>
  <si>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</si>
  <si>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</si>
  <si>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</si>
  <si>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</si>
  <si>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</si>
  <si>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</si>
  <si>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</si>
  <si>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</si>
  <si>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</si>
  <si>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</si>
  <si>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</si>
  <si>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</si>
  <si>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</si>
  <si>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</si>
  <si>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</si>
  <si>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</si>
  <si>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</si>
  <si>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</si>
  <si>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</si>
  <si>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</si>
  <si>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</si>
  <si>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</si>
  <si>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</si>
  <si>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</si>
  <si>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</si>
  <si>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</si>
  <si>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</si>
  <si>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</si>
  <si>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</si>
  <si>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</si>
  <si>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</si>
  <si>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</si>
  <si>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</si>
  <si>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</si>
  <si>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</si>
  <si>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</si>
  <si>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</si>
  <si>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</si>
  <si>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</si>
  <si>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</si>
  <si>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</si>
  <si>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</si>
  <si>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</si>
  <si>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</si>
  <si>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</si>
  <si>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</si>
  <si>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</si>
  <si>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</si>
  <si>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</si>
  <si>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</si>
  <si>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</si>
  <si>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</si>
  <si>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</si>
  <si>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</si>
  <si>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</si>
  <si>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</si>
  <si>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</si>
  <si>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</si>
  <si>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</si>
  <si>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</si>
  <si>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</si>
  <si>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</si>
  <si>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</si>
  <si>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</si>
  <si>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</si>
  <si>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</si>
  <si>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</si>
  <si>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</si>
  <si>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</si>
  <si>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</si>
  <si>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</si>
  <si>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</si>
  <si>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</si>
  <si>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</si>
  <si>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</si>
  <si>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</si>
  <si>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</si>
  <si>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</si>
  <si>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</si>
  <si>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</si>
  <si>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</si>
  <si>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</si>
  <si>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</si>
  <si>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</si>
  <si>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</si>
  <si>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</si>
  <si>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</si>
  <si>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</si>
  <si>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</si>
  <si>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</si>
  <si>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</si>
  <si>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</si>
  <si>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</si>
  <si>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</si>
  <si>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</si>
  <si>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</si>
  <si>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</si>
  <si>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</si>
  <si>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</si>
  <si>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</si>
  <si>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</si>
  <si>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</si>
  <si>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</si>
  <si>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</si>
  <si>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</si>
  <si>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</si>
  <si>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</si>
  <si>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</si>
  <si>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</si>
  <si>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</si>
  <si>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</si>
  <si>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</si>
  <si>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</si>
  <si>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</si>
  <si>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</si>
  <si>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</si>
  <si>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</si>
  <si>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</si>
  <si>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</si>
  <si>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</si>
  <si>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</si>
  <si>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</si>
  <si>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</si>
  <si>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</si>
  <si>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</si>
  <si>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</si>
  <si>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</si>
  <si>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</si>
  <si>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</si>
  <si>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</si>
  <si>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</si>
  <si>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</si>
  <si>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</si>
  <si>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</si>
  <si>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</si>
  <si>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</si>
  <si>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</si>
  <si>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</si>
  <si>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</si>
  <si>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</si>
  <si>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</si>
  <si>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</si>
  <si>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</si>
  <si>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</si>
  <si>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</si>
  <si>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</si>
  <si>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</si>
  <si>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</si>
  <si>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</si>
  <si>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</si>
  <si>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</si>
  <si>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</si>
  <si>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</si>
  <si>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</si>
  <si>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</si>
  <si>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</si>
  <si>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</si>
  <si>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</si>
  <si>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</si>
  <si>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</si>
  <si>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</si>
  <si>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</si>
  <si>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</si>
  <si>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</si>
  <si>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</si>
  <si>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</si>
  <si>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</si>
  <si>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</si>
  <si>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</si>
  <si>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</si>
  <si>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</si>
  <si>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</si>
  <si>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</si>
  <si>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</si>
  <si>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</si>
  <si>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</si>
  <si>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</si>
  <si>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</si>
  <si>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</si>
  <si>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</si>
  <si>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</si>
  <si>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</si>
  <si>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</si>
  <si>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</si>
  <si>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</si>
  <si>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</si>
  <si>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</si>
  <si>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</si>
  <si>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</si>
  <si>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</si>
  <si>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</si>
  <si>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</si>
  <si>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</si>
  <si>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</si>
  <si>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</si>
  <si>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</si>
  <si>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</si>
  <si>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</si>
  <si>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</si>
  <si>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</si>
  <si>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</si>
  <si>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</si>
  <si>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</si>
  <si>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</si>
  <si>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</si>
  <si>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</si>
  <si>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</si>
  <si>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</si>
  <si>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</si>
  <si>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</si>
  <si>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</si>
  <si>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</si>
  <si>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</si>
  <si>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</si>
  <si>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</si>
  <si>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</si>
  <si>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</si>
  <si>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</si>
  <si>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</si>
  <si>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</si>
  <si>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</si>
  <si>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</si>
  <si>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</si>
  <si>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</si>
  <si>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</si>
  <si>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</si>
  <si>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</si>
  <si>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</si>
  <si>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</si>
  <si>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</si>
  <si>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</si>
  <si>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</si>
  <si>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</si>
  <si>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</si>
  <si>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</si>
  <si>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</si>
  <si>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</si>
  <si>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</si>
  <si>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</si>
  <si>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</si>
  <si>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</si>
  <si>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</si>
  <si>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</si>
  <si>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</si>
  <si>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</si>
  <si>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</si>
  <si>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</si>
  <si>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</si>
  <si>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</si>
  <si>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</si>
  <si>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</si>
  <si>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</si>
  <si>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</si>
  <si>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</si>
  <si>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</si>
  <si>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</si>
  <si>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</si>
  <si>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</si>
  <si>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</si>
  <si>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</si>
  <si>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</si>
  <si>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</si>
  <si>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</si>
  <si>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</si>
  <si>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</si>
  <si>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</si>
  <si>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</si>
  <si>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</si>
  <si>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</si>
  <si>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</si>
  <si>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</si>
  <si>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</si>
  <si>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</si>
  <si>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</si>
  <si>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</si>
  <si>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</si>
  <si>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</si>
  <si>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</si>
  <si>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</si>
  <si>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</si>
  <si>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</si>
  <si>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</si>
  <si>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</si>
  <si>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</si>
  <si>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</si>
  <si>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</si>
  <si>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</si>
  <si>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</si>
  <si>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</si>
  <si>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</si>
  <si>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</si>
  <si>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</si>
  <si>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</si>
  <si>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</si>
  <si>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</si>
  <si>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</si>
  <si>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</si>
  <si>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</si>
  <si>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</si>
  <si>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</si>
  <si>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</si>
  <si>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</si>
  <si>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</si>
  <si>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</si>
  <si>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</si>
  <si>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</si>
  <si>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</si>
  <si>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</si>
  <si>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</si>
  <si>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</si>
  <si>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</si>
  <si>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</si>
  <si>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</si>
  <si>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</si>
  <si>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</si>
  <si>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</si>
  <si>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</si>
  <si>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</si>
  <si>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</si>
  <si>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</si>
  <si>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</si>
  <si>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</si>
  <si>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</si>
  <si>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</si>
  <si>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</si>
  <si>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</si>
  <si>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</si>
  <si>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</si>
  <si>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</si>
  <si>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</si>
  <si>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</si>
  <si>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</si>
  <si>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</si>
  <si>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</si>
  <si>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</si>
  <si>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</si>
  <si>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</si>
  <si>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</si>
  <si>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</si>
  <si>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</si>
  <si>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</si>
  <si>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</si>
  <si>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</si>
  <si>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</si>
  <si>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</si>
  <si>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</si>
  <si>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</si>
  <si>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</si>
  <si>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</si>
  <si>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</si>
  <si>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</si>
  <si>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</si>
  <si>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</si>
  <si>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</si>
  <si>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</si>
  <si>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</si>
  <si>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</si>
  <si>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</si>
  <si>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</si>
  <si>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</si>
  <si>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</si>
  <si>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</si>
  <si>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</si>
  <si>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</si>
  <si>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</si>
  <si>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</si>
  <si>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</si>
  <si>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</si>
  <si>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</si>
  <si>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</si>
  <si>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</si>
  <si>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</si>
  <si>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</si>
  <si>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</si>
  <si>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</si>
  <si>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</si>
  <si>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</si>
  <si>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</si>
  <si>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</si>
  <si>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</si>
  <si>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</si>
  <si>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</si>
  <si>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</si>
  <si>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</si>
  <si>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</si>
  <si>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</si>
  <si>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</si>
  <si>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</si>
  <si>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</si>
  <si>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</si>
  <si>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</si>
  <si>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</si>
  <si>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</si>
  <si>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</si>
  <si>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</si>
  <si>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</si>
  <si>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</si>
  <si>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</si>
  <si>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</si>
  <si>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</si>
  <si>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</si>
  <si>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</si>
  <si>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</si>
  <si>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</si>
  <si>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</si>
  <si>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</si>
  <si>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</si>
  <si>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</si>
  <si>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</si>
  <si>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</si>
  <si>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</si>
  <si>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</si>
  <si>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</si>
  <si>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</si>
  <si>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</si>
  <si>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</si>
  <si>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</si>
  <si>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</si>
  <si>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</si>
  <si>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</si>
  <si>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</si>
  <si>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</si>
  <si>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</si>
  <si>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</si>
  <si>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</si>
  <si>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</si>
  <si>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</si>
  <si>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</si>
  <si>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</si>
  <si>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</si>
  <si>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</si>
  <si>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</si>
  <si>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</si>
  <si>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</si>
  <si>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</si>
  <si>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</si>
  <si>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</si>
  <si>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</si>
  <si>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</si>
  <si>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</si>
  <si>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</si>
  <si>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</si>
  <si>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</si>
  <si>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</si>
  <si>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</si>
  <si>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</si>
  <si>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</si>
  <si>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</si>
  <si>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</si>
  <si>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</si>
  <si>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</si>
  <si>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</si>
  <si>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</si>
  <si>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</si>
  <si>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</si>
  <si>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</si>
  <si>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</si>
  <si>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</si>
  <si>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</si>
  <si>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</si>
  <si>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</si>
  <si>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</si>
  <si>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</si>
  <si>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</si>
  <si>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</si>
  <si>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</si>
  <si>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</si>
  <si>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</si>
  <si>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</si>
  <si>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</si>
  <si>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</si>
  <si>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</si>
  <si>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</si>
  <si>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</si>
  <si>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</si>
  <si>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</si>
  <si>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</si>
  <si>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</si>
  <si>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</si>
  <si>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</si>
  <si>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</si>
  <si>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</si>
  <si>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</si>
  <si>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</si>
  <si>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</si>
  <si>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</si>
  <si>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</si>
  <si>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</si>
  <si>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</si>
  <si>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</si>
  <si>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</si>
  <si>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</si>
  <si>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</si>
  <si>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</si>
  <si>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</si>
  <si>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</si>
  <si>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</si>
  <si>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</si>
  <si>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</si>
  <si>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</si>
  <si>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</si>
  <si>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</si>
  <si>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</si>
  <si>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</si>
  <si>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</si>
  <si>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</si>
  <si>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</si>
  <si>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</si>
  <si>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</si>
  <si>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</si>
  <si>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</si>
  <si>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</si>
  <si>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</si>
  <si>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</si>
  <si>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</si>
  <si>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</si>
  <si>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</si>
  <si>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</si>
  <si>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</si>
  <si>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</si>
  <si>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</si>
  <si>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</si>
  <si>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</si>
  <si>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</si>
  <si>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</si>
  <si>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</si>
  <si>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</si>
  <si>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</si>
  <si>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</si>
  <si>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</si>
  <si>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</si>
  <si>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</si>
  <si>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</si>
  <si>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</si>
  <si>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</si>
  <si>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</si>
  <si>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</si>
  <si>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</si>
  <si>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</si>
  <si>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</si>
  <si>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</si>
  <si>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</si>
  <si>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</si>
  <si>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</si>
  <si>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</si>
  <si>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</si>
  <si>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</si>
  <si>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</si>
  <si>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</si>
  <si>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</si>
  <si>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</si>
  <si>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</si>
  <si>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</si>
  <si>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</si>
  <si>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</si>
  <si>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</si>
  <si>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</si>
  <si>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</si>
  <si>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</si>
  <si>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</si>
  <si>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</si>
  <si>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</si>
  <si>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</si>
  <si>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</si>
  <si>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</si>
  <si>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</si>
  <si>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</si>
  <si>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</si>
  <si>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</si>
  <si>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</si>
  <si>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</si>
  <si>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</si>
  <si>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</si>
  <si>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</si>
  <si>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</si>
  <si>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</si>
  <si>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</si>
  <si>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</si>
  <si>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</si>
  <si>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</si>
  <si>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</si>
  <si>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</si>
  <si>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</si>
  <si>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</si>
  <si>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</si>
  <si>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</si>
  <si>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</si>
  <si>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</si>
  <si>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</si>
  <si>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</si>
  <si>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</si>
  <si>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</si>
  <si>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</si>
  <si>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</si>
  <si>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</si>
  <si>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</si>
  <si>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</si>
  <si>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</si>
  <si>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</si>
  <si>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</si>
  <si>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</si>
  <si>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</si>
  <si>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</si>
  <si>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</si>
  <si>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</si>
  <si>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</si>
  <si>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</si>
  <si>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</si>
  <si>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</si>
  <si>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</si>
  <si>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</si>
  <si>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</si>
  <si>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</si>
  <si>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</si>
  <si>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</si>
  <si>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</si>
  <si>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</si>
  <si>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</si>
  <si>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</si>
  <si>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</si>
  <si>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</si>
  <si>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</si>
  <si>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</si>
  <si>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</si>
  <si>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</si>
  <si>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</si>
  <si>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</si>
  <si>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</si>
  <si>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</si>
  <si>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</si>
  <si>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</si>
  <si>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</si>
  <si>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</si>
  <si>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</si>
  <si>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</si>
  <si>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</si>
  <si>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</si>
  <si>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</si>
  <si>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</si>
  <si>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</si>
  <si>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</si>
  <si>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</si>
  <si>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</si>
  <si>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</si>
  <si>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</si>
  <si>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</si>
  <si>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</si>
  <si>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</si>
  <si>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</si>
  <si>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</si>
  <si>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</si>
  <si>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</si>
  <si>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</si>
  <si>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</si>
  <si>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</si>
  <si>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</si>
  <si>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</si>
  <si>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</si>
  <si>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</si>
  <si>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</si>
  <si>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</si>
  <si>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</si>
  <si>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</si>
  <si>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</si>
  <si>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</si>
  <si>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</si>
  <si>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</si>
  <si>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</si>
  <si>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</si>
  <si>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</si>
  <si>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</si>
  <si>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</si>
  <si>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</si>
  <si>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</si>
  <si>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</si>
  <si>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</si>
  <si>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</si>
  <si>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</si>
  <si>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</si>
  <si>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</si>
  <si>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</si>
  <si>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</si>
  <si>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</si>
  <si>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</si>
  <si>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</si>
  <si>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</si>
  <si>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</si>
  <si>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</si>
  <si>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</si>
  <si>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</si>
  <si>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</si>
  <si>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</si>
  <si>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</si>
  <si>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</si>
  <si>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</si>
  <si>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</si>
  <si>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</si>
  <si>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</si>
  <si>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</si>
  <si>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</si>
  <si>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</si>
  <si>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</si>
  <si>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</si>
  <si>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</si>
  <si>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</si>
  <si>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</si>
  <si>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</si>
  <si>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</si>
  <si>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</si>
  <si>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</si>
  <si>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</si>
  <si>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</si>
  <si>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</si>
  <si>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</si>
  <si>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</si>
  <si>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</si>
  <si>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</si>
  <si>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</si>
  <si>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</si>
  <si>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</si>
  <si>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</si>
  <si>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</si>
  <si>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</si>
  <si>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</si>
  <si>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</si>
  <si>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</si>
  <si>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</si>
  <si>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</si>
  <si>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</si>
  <si>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</si>
  <si>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</si>
  <si>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</si>
  <si>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</si>
  <si>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</si>
  <si>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</si>
  <si>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</si>
  <si>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</si>
  <si>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</si>
  <si>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</si>
  <si>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</si>
  <si>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</si>
  <si>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</si>
  <si>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</si>
  <si>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</si>
  <si>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</si>
  <si>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</si>
  <si>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</si>
  <si>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</si>
  <si>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</si>
  <si>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</si>
  <si>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</si>
  <si>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</si>
  <si>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</si>
  <si>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</si>
  <si>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</si>
  <si>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</si>
  <si>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</si>
  <si>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</si>
  <si>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</si>
  <si>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</si>
  <si>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</si>
  <si>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</si>
  <si>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</si>
  <si>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</si>
  <si>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</si>
  <si>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</si>
  <si>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</si>
  <si>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</si>
  <si>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</si>
  <si>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</si>
  <si>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</si>
  <si>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</si>
  <si>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</si>
  <si>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</si>
  <si>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</si>
  <si>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</si>
  <si>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</si>
  <si>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</si>
  <si>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</si>
  <si>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</si>
  <si>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</si>
  <si>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</si>
  <si>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</si>
  <si>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</si>
  <si>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</si>
  <si>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</si>
  <si>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</si>
  <si>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</si>
  <si>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</si>
  <si>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</si>
  <si>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</si>
  <si>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</si>
  <si>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</si>
  <si>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</si>
  <si>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</si>
  <si>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</si>
  <si>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</si>
  <si>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</si>
  <si>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</si>
  <si>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</si>
  <si>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</si>
  <si>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</si>
  <si>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</si>
  <si>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</si>
  <si>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</si>
  <si>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</si>
  <si>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</si>
  <si>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</si>
  <si>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</si>
  <si>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</si>
  <si>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</si>
  <si>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</si>
  <si>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</si>
  <si>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</si>
  <si>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</si>
  <si>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</si>
  <si>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</si>
  <si>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</si>
  <si>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</si>
  <si>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</si>
  <si>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</si>
  <si>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</si>
  <si>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</si>
  <si>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</si>
  <si>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</si>
  <si>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</si>
  <si>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</si>
  <si>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</si>
  <si>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</si>
  <si>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</si>
  <si>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</si>
  <si>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</si>
  <si>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</si>
  <si>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</si>
  <si>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</si>
  <si>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</si>
  <si>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</si>
  <si>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</si>
  <si>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</si>
  <si>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</si>
  <si>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</si>
  <si>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</si>
  <si>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</si>
  <si>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</si>
  <si>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</si>
  <si>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</si>
  <si>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</si>
  <si>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</si>
  <si>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</si>
  <si>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</si>
  <si>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</si>
  <si>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</si>
  <si>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</si>
  <si>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</si>
  <si>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</si>
  <si>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</si>
  <si>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</si>
  <si>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</si>
  <si>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</si>
  <si>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</si>
  <si>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</si>
  <si>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</si>
  <si>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</si>
  <si>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</si>
  <si>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</si>
  <si>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</si>
  <si>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</si>
  <si>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</si>
  <si>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</si>
  <si>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</si>
  <si>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</si>
  <si>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</si>
  <si>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</si>
  <si>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</si>
  <si>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</si>
  <si>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</si>
  <si>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</si>
  <si>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</si>
  <si>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</si>
  <si>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</si>
  <si>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</si>
  <si>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</si>
  <si>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</si>
  <si>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</si>
  <si>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</si>
  <si>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</si>
  <si>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</si>
  <si>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</si>
  <si>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</si>
  <si>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</si>
  <si>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</si>
  <si>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</si>
  <si>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</si>
  <si>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</si>
  <si>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</si>
  <si>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</si>
  <si>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</si>
  <si>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</si>
  <si>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</si>
  <si>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</si>
  <si>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</si>
  <si>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</si>
  <si>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</si>
  <si>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</si>
  <si>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</si>
  <si>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</si>
  <si>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</si>
  <si>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</si>
  <si>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</si>
  <si>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</si>
  <si>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</si>
  <si>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</si>
  <si>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</si>
  <si>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</si>
  <si>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</si>
  <si>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</si>
  <si>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</si>
  <si>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</si>
  <si>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</si>
  <si>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</si>
  <si>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</si>
  <si>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</si>
  <si>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</si>
  <si>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</si>
  <si>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</si>
  <si>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</si>
  <si>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</si>
  <si>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</si>
  <si>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</si>
  <si>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</si>
  <si>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</si>
  <si>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</si>
  <si>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</si>
  <si>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</si>
  <si>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</si>
  <si>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</si>
  <si>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</si>
  <si>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</si>
  <si>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</si>
  <si>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</si>
  <si>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</si>
  <si>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</si>
  <si>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</si>
  <si>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</si>
  <si>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</si>
  <si>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</si>
  <si>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</si>
  <si>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</si>
  <si>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</si>
  <si>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</si>
  <si>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</si>
  <si>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</si>
  <si>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</si>
  <si>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</si>
  <si>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</si>
  <si>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</si>
  <si>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</si>
  <si>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</si>
  <si>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</si>
  <si>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</si>
  <si>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</si>
  <si>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</si>
  <si>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</si>
  <si>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</si>
  <si>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</si>
  <si>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</si>
  <si>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</si>
  <si>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</si>
  <si>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</si>
  <si>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</si>
  <si>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</si>
  <si>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</si>
  <si>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</si>
  <si>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</si>
  <si>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</si>
  <si>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</si>
  <si>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</si>
  <si>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</si>
  <si>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</si>
  <si>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</si>
  <si>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</si>
  <si>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</si>
  <si>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</si>
  <si>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</si>
  <si>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</si>
  <si>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</si>
  <si>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</si>
  <si>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</si>
  <si>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</si>
  <si>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</si>
  <si>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</si>
  <si>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</si>
  <si>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</si>
  <si>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</si>
  <si>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</si>
  <si>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</si>
  <si>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</si>
  <si>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</si>
  <si>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</si>
  <si>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</si>
  <si>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</si>
  <si>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</si>
  <si>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</si>
  <si>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</si>
  <si>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</si>
  <si>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</si>
  <si>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</si>
  <si>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</si>
  <si>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</si>
  <si>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</si>
  <si>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</si>
  <si>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</si>
  <si>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</si>
  <si>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</si>
  <si>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</si>
  <si>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</si>
  <si>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</si>
  <si>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</si>
  <si>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</si>
  <si>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</si>
  <si>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</si>
  <si>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</si>
  <si>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</si>
  <si>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</si>
  <si>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</si>
  <si>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</si>
  <si>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</si>
  <si>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</si>
  <si>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</si>
  <si>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</si>
  <si>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</si>
  <si>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</si>
  <si>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</si>
  <si>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</si>
  <si>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</si>
  <si>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</si>
  <si>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</si>
  <si>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</si>
  <si>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</si>
  <si>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</si>
  <si>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</si>
  <si>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</si>
  <si>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</si>
  <si>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</si>
  <si>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</si>
  <si>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</si>
  <si>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</si>
  <si>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</si>
  <si>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</si>
  <si>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</si>
  <si>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</si>
  <si>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</si>
  <si>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</si>
  <si>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</si>
  <si>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</si>
  <si>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</si>
  <si>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</si>
  <si>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</si>
  <si>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</si>
  <si>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</si>
  <si>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</si>
  <si>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</si>
  <si>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</si>
  <si>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</si>
  <si>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</si>
  <si>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</si>
  <si>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</si>
  <si>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</si>
  <si>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</si>
  <si>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</si>
  <si>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</si>
  <si>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</si>
  <si>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</si>
  <si>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</si>
  <si>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</si>
  <si>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</si>
  <si>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</si>
  <si>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</si>
  <si>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</si>
  <si>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</si>
  <si>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</si>
  <si>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</si>
  <si>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</si>
  <si>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</si>
  <si>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</si>
  <si>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</si>
  <si>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</si>
  <si>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</si>
  <si>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</si>
  <si>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</si>
  <si>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</si>
  <si>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</si>
  <si>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</si>
  <si>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</si>
  <si>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</si>
  <si>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</si>
  <si>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</si>
  <si>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</si>
  <si>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</si>
  <si>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</si>
  <si>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</si>
  <si>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</si>
  <si>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</si>
  <si>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</si>
  <si>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</si>
  <si>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</si>
  <si>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</si>
  <si>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</si>
  <si>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</si>
  <si>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</si>
  <si>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</si>
  <si>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</si>
  <si>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</si>
  <si>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</si>
  <si>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</si>
  <si>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</si>
  <si>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</si>
  <si>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</si>
  <si>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</si>
  <si>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</si>
  <si>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</si>
  <si>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</si>
  <si>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</si>
  <si>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</si>
  <si>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</si>
  <si>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</si>
  <si>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</si>
  <si>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</si>
  <si>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</si>
  <si>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</si>
  <si>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</si>
  <si>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</si>
  <si>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</si>
  <si>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</si>
  <si>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</si>
  <si>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</si>
  <si>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</si>
  <si>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</si>
  <si>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</si>
  <si>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</si>
  <si>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</si>
  <si>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</si>
  <si>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</si>
  <si>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</si>
  <si>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</si>
  <si>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</si>
  <si>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</si>
  <si>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</si>
  <si>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</si>
  <si>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</si>
  <si>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</si>
  <si>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</si>
  <si>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</si>
  <si>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</si>
  <si>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</si>
  <si>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</si>
  <si>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</si>
  <si>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</si>
  <si>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</si>
  <si>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</si>
  <si>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</si>
  <si>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</si>
  <si>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</si>
  <si>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</si>
  <si>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</si>
  <si>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</si>
  <si>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</si>
  <si>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</si>
  <si>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</si>
  <si>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</si>
  <si>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</si>
  <si>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</si>
  <si>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</si>
  <si>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</si>
  <si>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</si>
  <si>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</si>
  <si>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</si>
  <si>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</si>
  <si>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</si>
  <si>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</si>
  <si>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</si>
  <si>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</si>
  <si>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</si>
  <si>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</si>
  <si>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</si>
  <si>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</si>
  <si>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</si>
  <si>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</si>
  <si>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</si>
  <si>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</si>
  <si>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</si>
  <si>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</si>
  <si>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</si>
  <si>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</si>
  <si>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</si>
  <si>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</si>
  <si>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</si>
  <si>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</si>
  <si>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</si>
  <si>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</si>
  <si>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</si>
  <si>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</si>
  <si>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</si>
  <si>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</si>
  <si>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</si>
  <si>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</si>
  <si>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</si>
  <si>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</si>
  <si>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</si>
  <si>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</si>
  <si>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</si>
  <si>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</si>
  <si>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</si>
  <si>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</si>
  <si>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</si>
  <si>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</si>
  <si>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</si>
  <si>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</si>
  <si>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</si>
  <si>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</si>
  <si>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</si>
  <si>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</si>
  <si>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</si>
  <si>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</si>
  <si>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</si>
  <si>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</si>
  <si>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</si>
  <si>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</si>
  <si>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</si>
  <si>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</si>
  <si>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</si>
  <si>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</si>
  <si>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</si>
  <si>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</si>
  <si>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</si>
  <si>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</si>
  <si>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</si>
  <si>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</si>
  <si>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</si>
  <si>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</si>
  <si>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</si>
  <si>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</si>
  <si>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</si>
  <si>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</si>
  <si>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</si>
  <si>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</si>
  <si>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</si>
  <si>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</si>
  <si>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</si>
  <si>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</si>
  <si>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</si>
  <si>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</si>
  <si>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</si>
  <si>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</si>
  <si>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</si>
  <si>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</si>
  <si>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</si>
  <si>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</si>
  <si>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</si>
  <si>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</si>
  <si>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</si>
  <si>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</si>
  <si>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</si>
  <si>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</si>
  <si>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</si>
  <si>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</si>
  <si>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</si>
  <si>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</si>
  <si>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</si>
  <si>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</si>
  <si>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</si>
  <si>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</si>
  <si>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</si>
  <si>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</si>
  <si>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</si>
  <si>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</si>
  <si>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</si>
  <si>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</si>
  <si>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</si>
  <si>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</si>
  <si>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</si>
  <si>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</si>
  <si>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</si>
  <si>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</si>
  <si>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</si>
  <si>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</si>
  <si>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</si>
  <si>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</si>
  <si>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</si>
  <si>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</si>
  <si>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</si>
  <si>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</si>
  <si>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</si>
  <si>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</si>
  <si>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</si>
  <si>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</si>
  <si>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</si>
  <si>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</si>
  <si>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</si>
  <si>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</si>
  <si>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</si>
  <si>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</si>
  <si>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</si>
  <si>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</si>
  <si>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</si>
  <si>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</si>
  <si>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</si>
  <si>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</si>
  <si>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</si>
  <si>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</si>
  <si>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</si>
  <si>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</si>
  <si>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</si>
  <si>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</si>
  <si>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</si>
  <si>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</si>
  <si>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</si>
  <si>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</si>
  <si>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</si>
  <si>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</si>
  <si>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</si>
  <si>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</si>
  <si>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</si>
  <si>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</si>
  <si>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</si>
  <si>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</si>
  <si>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</si>
  <si>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</si>
  <si>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</si>
  <si>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</si>
  <si>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</si>
  <si>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</si>
  <si>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</si>
  <si>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</si>
  <si>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</si>
  <si>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</si>
  <si>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</si>
  <si>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</si>
  <si>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</si>
  <si>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</si>
  <si>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</si>
  <si>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</si>
  <si>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</si>
  <si>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</si>
  <si>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</si>
  <si>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</si>
  <si>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</si>
  <si>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</si>
  <si>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</si>
  <si>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</si>
  <si>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</si>
  <si>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</si>
  <si>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</si>
  <si>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</si>
  <si>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</si>
  <si>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</si>
  <si>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</si>
  <si>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</si>
  <si>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</si>
  <si>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</si>
  <si>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</si>
  <si>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</si>
  <si>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</si>
  <si>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</si>
  <si>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</si>
  <si>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</si>
  <si>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</si>
  <si>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</si>
  <si>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</si>
  <si>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</si>
  <si>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</si>
  <si>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</si>
  <si>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</si>
  <si>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</si>
  <si>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</si>
  <si>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</si>
  <si>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</si>
  <si>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</si>
  <si>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</si>
  <si>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</si>
  <si>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</si>
  <si>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</si>
  <si>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</si>
  <si>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</si>
  <si>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</si>
  <si>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</si>
  <si>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</si>
  <si>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</si>
  <si>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</si>
  <si>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</si>
  <si>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</si>
  <si>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</si>
  <si>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</si>
  <si>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</si>
  <si>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</si>
  <si>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</si>
  <si>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</si>
  <si>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</si>
  <si>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</si>
  <si>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</si>
  <si>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</si>
  <si>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</si>
  <si>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</si>
  <si>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</si>
  <si>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</si>
  <si>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</si>
  <si>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</si>
  <si>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</si>
  <si>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</si>
  <si>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</si>
  <si>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</si>
  <si>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</si>
  <si>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</si>
  <si>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</si>
  <si>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</si>
  <si>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</si>
  <si>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</si>
  <si>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</si>
  <si>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</si>
  <si>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</si>
  <si>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</si>
  <si>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</si>
  <si>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</si>
  <si>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</si>
  <si>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</si>
  <si>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</si>
  <si>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</si>
  <si>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</si>
  <si>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</si>
  <si>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</si>
  <si>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</si>
  <si>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</si>
  <si>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</si>
  <si>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</si>
  <si>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</si>
  <si>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</si>
  <si>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</si>
  <si>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</si>
  <si>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</si>
  <si>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</si>
  <si>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</si>
  <si>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</si>
  <si>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</si>
  <si>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</si>
  <si>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</si>
  <si>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</si>
  <si>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</si>
  <si>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</si>
  <si>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</si>
  <si>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</si>
  <si>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</si>
  <si>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</si>
  <si>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</si>
  <si>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</si>
  <si>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</si>
  <si>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</si>
  <si>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</si>
  <si>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</si>
  <si>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</si>
  <si>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</si>
  <si>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</si>
  <si>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</si>
  <si>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</si>
  <si>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</si>
  <si>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</si>
  <si>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</si>
  <si>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</si>
  <si>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</si>
  <si>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</si>
  <si>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</si>
  <si>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</si>
  <si>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</si>
  <si>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</si>
  <si>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</si>
  <si>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</si>
  <si>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</si>
  <si>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</si>
  <si>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</si>
  <si>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</si>
  <si>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</si>
  <si>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</si>
  <si>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</si>
  <si>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</si>
  <si>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</si>
  <si>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</si>
  <si>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</si>
  <si>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</si>
  <si>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</si>
  <si>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</si>
  <si>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</si>
  <si>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</si>
  <si>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</si>
  <si>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</si>
  <si>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</si>
  <si>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</si>
  <si>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</si>
  <si>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</si>
  <si>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</si>
  <si>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</si>
  <si>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</si>
  <si>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</si>
  <si>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</si>
  <si>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</si>
  <si>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</si>
  <si>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</si>
  <si>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</si>
  <si>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</si>
  <si>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</si>
  <si>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</si>
  <si>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</si>
  <si>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</si>
  <si>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</si>
  <si>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</si>
  <si>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</si>
  <si>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</si>
  <si>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</si>
  <si>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</si>
  <si>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</si>
  <si>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</si>
  <si>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</si>
  <si>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</si>
  <si>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</si>
  <si>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</si>
  <si>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</si>
  <si>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</si>
  <si>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</si>
  <si>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</si>
  <si>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</si>
  <si>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</si>
  <si>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</si>
  <si>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</si>
  <si>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</si>
  <si>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</si>
  <si>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</si>
  <si>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</si>
  <si>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</si>
  <si>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</si>
  <si>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</si>
  <si>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</si>
  <si>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</si>
  <si>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</si>
  <si>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</si>
  <si>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</si>
  <si>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</si>
  <si>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</si>
  <si>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</si>
  <si>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</si>
  <si>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</si>
  <si>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</si>
  <si>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</si>
  <si>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</si>
  <si>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</si>
  <si>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</si>
  <si>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</si>
  <si>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</si>
  <si>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</si>
  <si>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</si>
  <si>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</si>
  <si>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</si>
  <si>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</si>
  <si>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</si>
  <si>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</si>
  <si>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</si>
  <si>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</si>
  <si>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</si>
  <si>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</si>
  <si>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</si>
  <si>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</si>
  <si>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</si>
  <si>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</si>
  <si>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</si>
  <si>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</si>
  <si>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</si>
  <si>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</si>
  <si>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</si>
  <si>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</si>
  <si>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</si>
  <si>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</si>
  <si>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</si>
  <si>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</si>
  <si>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</si>
  <si>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</si>
  <si>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</si>
  <si>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</si>
  <si>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</si>
  <si>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</si>
  <si>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</si>
  <si>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</si>
  <si>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</si>
  <si>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</si>
  <si>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</si>
  <si>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</si>
  <si>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</si>
  <si>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</si>
  <si>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</si>
  <si>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</si>
  <si>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</si>
  <si>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</si>
  <si>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</si>
  <si>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</si>
  <si>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</si>
  <si>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</si>
  <si>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</si>
  <si>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</si>
  <si>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</si>
  <si>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</si>
  <si>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</si>
  <si>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</si>
  <si>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</si>
  <si>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</si>
  <si>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</si>
  <si>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</si>
  <si>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</si>
  <si>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</si>
  <si>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</si>
  <si>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</si>
  <si>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</si>
  <si>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</si>
  <si>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</si>
  <si>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</si>
  <si>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</si>
  <si>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</si>
  <si>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</si>
  <si>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</si>
  <si>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</si>
  <si>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</si>
  <si>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</si>
  <si>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</si>
  <si>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</si>
  <si>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</si>
  <si>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</si>
  <si>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</si>
  <si>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</si>
  <si>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</si>
  <si>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</si>
  <si>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</si>
  <si>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</si>
  <si>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</si>
  <si>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</si>
  <si>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</si>
  <si>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</si>
  <si>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</si>
  <si>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</si>
  <si>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</si>
  <si>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</si>
  <si>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</si>
  <si>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</si>
  <si>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</si>
  <si>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</si>
  <si>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</si>
  <si>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</si>
  <si>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</si>
  <si>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</si>
  <si>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</si>
  <si>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</si>
  <si>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</si>
  <si>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</si>
  <si>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</si>
  <si>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</si>
  <si>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</si>
  <si>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</si>
  <si>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</si>
  <si>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</si>
  <si>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</si>
  <si>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</si>
  <si>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</si>
  <si>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</si>
  <si>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</si>
  <si>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</si>
  <si>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</si>
  <si>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</si>
  <si>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</si>
  <si>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</si>
  <si>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</si>
  <si>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</si>
  <si>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</si>
  <si>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</si>
  <si>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</si>
  <si>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</si>
  <si>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</si>
  <si>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</si>
  <si>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</si>
  <si>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</si>
  <si>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</si>
  <si>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</si>
  <si>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</si>
  <si>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</si>
  <si>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</si>
  <si>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</si>
  <si>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</si>
  <si>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</si>
  <si>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</si>
  <si>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</si>
  <si>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</si>
  <si>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</si>
  <si>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</si>
  <si>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</si>
  <si>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</si>
  <si>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</si>
  <si>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</si>
  <si>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</si>
  <si>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</si>
  <si>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</si>
  <si>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</si>
  <si>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</si>
  <si>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</si>
  <si>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</si>
  <si>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</si>
  <si>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</si>
  <si>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</si>
  <si>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</si>
  <si>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</si>
  <si>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</si>
  <si>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</si>
  <si>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</si>
  <si>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</si>
  <si>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</si>
  <si>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</si>
  <si>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</si>
  <si>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</si>
  <si>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</si>
  <si>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</si>
  <si>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</si>
  <si>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</si>
  <si>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</si>
  <si>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</si>
  <si>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</si>
  <si>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</si>
  <si>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</si>
  <si>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</si>
  <si>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</si>
  <si>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</si>
  <si>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</si>
  <si>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</si>
  <si>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</si>
  <si>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</si>
  <si>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</si>
  <si>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</si>
  <si>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</si>
  <si>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</si>
  <si>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</si>
  <si>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</si>
  <si>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</si>
  <si>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</si>
  <si>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</si>
  <si>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</si>
  <si>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</si>
  <si>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</si>
  <si>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</si>
  <si>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</si>
  <si>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</si>
  <si>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</si>
  <si>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</si>
  <si>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</si>
  <si>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</si>
  <si>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</si>
  <si>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</si>
  <si>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</si>
  <si>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</si>
  <si>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</si>
  <si>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</si>
  <si>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</si>
  <si>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</si>
  <si>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</si>
  <si>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</si>
  <si>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</si>
  <si>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</si>
  <si>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</si>
  <si>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</si>
  <si>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</si>
  <si>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</si>
  <si>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</si>
  <si>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</si>
  <si>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</si>
  <si>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</si>
  <si>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</si>
  <si>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</si>
  <si>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</si>
  <si>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</si>
  <si>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</si>
  <si>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</si>
  <si>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</si>
  <si>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</si>
  <si>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</si>
  <si>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</si>
  <si>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</si>
  <si>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</si>
  <si>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</si>
  <si>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</si>
  <si>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</si>
  <si>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</si>
  <si>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</si>
  <si>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</si>
  <si>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</si>
  <si>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</si>
  <si>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</si>
  <si>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</si>
  <si>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</si>
  <si>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</si>
  <si>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</si>
  <si>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</si>
  <si>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</si>
  <si>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</si>
  <si>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</si>
  <si>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</si>
  <si>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</si>
  <si>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</si>
  <si>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</si>
  <si>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</si>
  <si>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</si>
  <si>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</si>
  <si>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</si>
  <si>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</si>
  <si>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</si>
  <si>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</si>
  <si>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</si>
  <si>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</si>
  <si>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</si>
  <si>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</si>
  <si>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</si>
  <si>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</si>
  <si>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</si>
  <si>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</si>
  <si>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</si>
  <si>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</si>
  <si>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</si>
  <si>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</si>
  <si>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</si>
  <si>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</si>
  <si>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</si>
  <si>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</si>
  <si>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</si>
  <si>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</si>
  <si>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</si>
  <si>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</si>
  <si>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</si>
  <si>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</si>
  <si>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</si>
  <si>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</si>
  <si>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</si>
  <si>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</si>
  <si>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</si>
  <si>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</si>
  <si>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</si>
  <si>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</si>
  <si>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</si>
  <si>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</si>
  <si>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</si>
  <si>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</si>
  <si>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</si>
  <si>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</si>
  <si>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</si>
  <si>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</si>
  <si>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</si>
  <si>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</si>
  <si>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</si>
  <si>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</si>
  <si>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</si>
  <si>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</si>
  <si>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</si>
  <si>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</si>
  <si>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</si>
  <si>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</si>
  <si>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</si>
  <si>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</si>
  <si>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</si>
  <si>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</si>
  <si>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</si>
  <si>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</si>
  <si>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</si>
  <si>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</si>
  <si>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</si>
  <si>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</si>
  <si>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</si>
  <si>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</si>
  <si>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</si>
  <si>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</si>
  <si>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</si>
  <si>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</si>
  <si>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</si>
  <si>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</si>
  <si>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</si>
  <si>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</si>
  <si>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</si>
  <si>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</si>
  <si>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</si>
  <si>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</si>
  <si>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</si>
  <si>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</si>
  <si>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</si>
  <si>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</si>
  <si>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</si>
  <si>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</si>
  <si>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</si>
  <si>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</si>
  <si>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</si>
  <si>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</si>
  <si>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</si>
  <si>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</si>
  <si>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</si>
  <si>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</si>
  <si>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</si>
  <si>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</si>
  <si>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</si>
  <si>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</si>
  <si>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</si>
  <si>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</si>
  <si>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</si>
  <si>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</si>
  <si>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</si>
  <si>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</si>
  <si>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</si>
  <si>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</si>
  <si>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</si>
  <si>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</si>
  <si>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</si>
  <si>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</si>
  <si>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</si>
  <si>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</si>
  <si>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</si>
  <si>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</si>
  <si>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</si>
  <si>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</si>
  <si>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</si>
  <si>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</si>
  <si>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</si>
  <si>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</si>
  <si>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</si>
  <si>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</si>
  <si>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</si>
  <si>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</si>
  <si>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</si>
  <si>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</si>
  <si>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</si>
  <si>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</si>
  <si>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</si>
  <si>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</si>
  <si>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</si>
  <si>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</si>
  <si>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</si>
  <si>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</si>
  <si>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</si>
  <si>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</si>
  <si>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</si>
  <si>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</si>
  <si>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</si>
  <si>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</si>
  <si>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</si>
  <si>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</si>
  <si>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</si>
  <si>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</si>
  <si>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</si>
  <si>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</si>
  <si>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</si>
  <si>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</si>
  <si>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</si>
  <si>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</si>
  <si>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</si>
  <si>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</si>
  <si>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</si>
  <si>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</si>
  <si>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</si>
  <si>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</si>
  <si>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</si>
  <si>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</si>
  <si>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</si>
  <si>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</si>
  <si>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</si>
  <si>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</si>
  <si>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</si>
  <si>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</si>
  <si>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</si>
  <si>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</si>
  <si>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</si>
  <si>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</si>
  <si>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</si>
  <si>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</si>
  <si>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</si>
  <si>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</si>
  <si>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</si>
  <si>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</si>
  <si>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</si>
  <si>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</si>
  <si>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</si>
  <si>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</si>
  <si>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</si>
  <si>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</si>
  <si>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</si>
  <si>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</si>
  <si>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</si>
  <si>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</si>
  <si>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</si>
  <si>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</si>
  <si>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</si>
  <si>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</si>
  <si>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</si>
  <si>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</si>
  <si>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</si>
  <si>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</si>
  <si>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</si>
  <si>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</si>
  <si>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</si>
  <si>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</si>
  <si>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</si>
  <si>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</si>
  <si>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</si>
  <si>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</si>
  <si>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</si>
  <si>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</si>
  <si>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</si>
  <si>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</si>
  <si>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</si>
  <si>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</si>
  <si>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</si>
  <si>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</si>
  <si>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</si>
  <si>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</si>
  <si>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</si>
  <si>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</si>
  <si>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</si>
  <si>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</si>
  <si>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</si>
  <si>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</si>
  <si>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</si>
  <si>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</si>
  <si>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</si>
  <si>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</si>
  <si>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</si>
  <si>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</si>
  <si>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</si>
  <si>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</si>
  <si>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</si>
  <si>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</si>
  <si>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</si>
  <si>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</si>
  <si>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</si>
  <si>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</si>
  <si>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</si>
  <si>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</si>
  <si>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</si>
  <si>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</si>
  <si>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</si>
  <si>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</si>
  <si>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</si>
  <si>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</si>
  <si>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</si>
  <si>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</si>
  <si>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</si>
  <si>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</si>
  <si>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</si>
  <si>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</si>
  <si>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</si>
  <si>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</si>
  <si>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</si>
  <si>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</si>
  <si>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</si>
  <si>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</si>
  <si>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</si>
  <si>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</si>
  <si>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</si>
  <si>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</si>
  <si>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</si>
  <si>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</si>
  <si>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</si>
  <si>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</si>
  <si>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</si>
  <si>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</si>
  <si>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</si>
  <si>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</si>
  <si>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</si>
  <si>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</si>
  <si>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</si>
  <si>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</si>
  <si>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</si>
  <si>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</si>
  <si>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</si>
  <si>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</si>
  <si>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</si>
  <si>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</si>
  <si>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</si>
  <si>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</si>
  <si>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</si>
  <si>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</si>
  <si>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</si>
  <si>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</si>
  <si>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</si>
  <si>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</si>
  <si>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</si>
  <si>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</si>
  <si>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</si>
  <si>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</si>
  <si>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</si>
  <si>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</si>
  <si>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</si>
  <si>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</si>
  <si>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</si>
  <si>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</si>
  <si>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</si>
  <si>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</si>
  <si>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</si>
  <si>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</si>
  <si>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</si>
  <si>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</si>
  <si>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</si>
  <si>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</si>
  <si>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</si>
  <si>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</si>
  <si>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</si>
  <si>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</si>
  <si>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</si>
  <si>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</si>
  <si>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</si>
  <si>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</si>
  <si>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</si>
  <si>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</si>
  <si>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</si>
  <si>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</si>
  <si>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</si>
  <si>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</si>
  <si>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</si>
  <si>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</si>
  <si>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</si>
  <si>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</si>
  <si>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</si>
  <si>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</si>
  <si>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</si>
  <si>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</si>
  <si>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</si>
  <si>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</si>
  <si>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</si>
  <si>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</si>
  <si>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</si>
  <si>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</si>
  <si>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</si>
  <si>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</si>
  <si>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</si>
  <si>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</si>
  <si>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</si>
  <si>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</si>
  <si>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</si>
  <si>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</si>
  <si>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</si>
  <si>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</si>
  <si>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</si>
  <si>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</si>
  <si>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</si>
  <si>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</si>
  <si>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</si>
  <si>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</si>
  <si>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</si>
  <si>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</si>
  <si>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</si>
  <si>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</si>
  <si>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</si>
  <si>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</si>
  <si>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</si>
  <si>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</si>
  <si>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</si>
  <si>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</si>
  <si>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</si>
  <si>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</si>
  <si>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</si>
  <si>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</si>
  <si>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</si>
  <si>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</si>
  <si>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</si>
  <si>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</si>
  <si>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</si>
  <si>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</si>
  <si>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</si>
  <si>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</si>
  <si>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</si>
  <si>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</si>
  <si>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</si>
  <si>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</si>
  <si>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</si>
  <si>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</si>
  <si>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</si>
  <si>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</si>
  <si>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</si>
  <si>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</si>
  <si>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</si>
  <si>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</si>
  <si>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</si>
  <si>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</si>
  <si>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</si>
  <si>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</si>
  <si>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</si>
  <si>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</si>
  <si>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</si>
  <si>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</si>
  <si>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</si>
  <si>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</si>
  <si>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</si>
  <si>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</si>
  <si>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</si>
  <si>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</si>
  <si>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</si>
  <si>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</si>
  <si>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</si>
  <si>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</si>
  <si>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</si>
  <si>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</si>
  <si>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</si>
  <si>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</si>
  <si>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</si>
  <si>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</si>
  <si>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</si>
  <si>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</si>
  <si>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</si>
  <si>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</si>
  <si>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</si>
  <si>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</si>
  <si>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</si>
  <si>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</si>
  <si>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</si>
  <si>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</si>
  <si>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</si>
  <si>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</si>
  <si>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</si>
  <si>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</si>
  <si>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</si>
  <si>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</si>
  <si>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</si>
  <si>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</si>
  <si>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</si>
  <si>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</si>
  <si>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</si>
  <si>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</si>
  <si>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</si>
  <si>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</si>
  <si>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</si>
  <si>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</si>
  <si>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</si>
  <si>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</si>
  <si>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</si>
  <si>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</si>
  <si>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</si>
  <si>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</si>
  <si>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</si>
  <si>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</si>
  <si>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</si>
  <si>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</si>
  <si>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</si>
  <si>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</si>
  <si>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</si>
  <si>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</si>
  <si>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</si>
  <si>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</si>
  <si>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</si>
  <si>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</si>
  <si>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</si>
  <si>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</si>
  <si>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</si>
  <si>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</si>
  <si>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</si>
  <si>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</si>
  <si>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</si>
  <si>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</si>
  <si>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</si>
  <si>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</si>
  <si>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</si>
  <si>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</si>
  <si>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</si>
  <si>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</si>
  <si>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</si>
  <si>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</si>
  <si>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</si>
  <si>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</si>
  <si>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</si>
  <si>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</si>
  <si>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</si>
  <si>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</si>
  <si>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</si>
  <si>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</si>
  <si>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</si>
  <si>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</si>
  <si>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</si>
  <si>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</si>
  <si>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</si>
  <si>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</si>
  <si>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</si>
  <si>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</si>
  <si>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</si>
  <si>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</si>
  <si>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</si>
  <si>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</si>
  <si>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</si>
  <si>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</si>
  <si>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</si>
  <si>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</si>
  <si>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</si>
  <si>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</si>
  <si>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</si>
  <si>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</si>
  <si>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</si>
  <si>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</si>
  <si>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</si>
  <si>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</si>
  <si>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</si>
  <si>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</si>
  <si>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</si>
  <si>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</si>
  <si>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</si>
  <si>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</si>
  <si>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</si>
  <si>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</si>
  <si>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</si>
  <si>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</si>
  <si>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</si>
  <si>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</si>
  <si>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</si>
  <si>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</si>
  <si>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</si>
  <si>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</si>
  <si>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</si>
  <si>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</si>
  <si>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</si>
  <si>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</si>
  <si>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</si>
  <si>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</si>
  <si>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</si>
  <si>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</si>
  <si>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</si>
  <si>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</si>
  <si>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</si>
  <si>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</si>
  <si>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</si>
  <si>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</si>
  <si>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</si>
  <si>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</si>
  <si>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</si>
  <si>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</si>
  <si>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</si>
  <si>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</si>
  <si>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</si>
  <si>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</si>
  <si>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</si>
  <si>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</si>
  <si>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</si>
  <si>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</si>
  <si>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</si>
  <si>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</si>
  <si>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</si>
  <si>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</si>
  <si>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</si>
  <si>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</si>
  <si>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</si>
  <si>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</si>
  <si>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</si>
  <si>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</si>
  <si>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</si>
  <si>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</si>
  <si>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</si>
  <si>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</si>
  <si>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</si>
  <si>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</si>
  <si>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</si>
  <si>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</si>
  <si>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</si>
  <si>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</si>
  <si>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</si>
  <si>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</si>
  <si>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</si>
  <si>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</si>
  <si>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</si>
  <si>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</si>
  <si>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</si>
  <si>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</si>
  <si>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</si>
  <si>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</si>
  <si>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</si>
  <si>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</si>
  <si>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</si>
  <si>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</si>
  <si>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</si>
  <si>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</si>
  <si>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</si>
  <si>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</si>
  <si>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</si>
  <si>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</si>
  <si>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</si>
  <si>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</si>
  <si>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</si>
  <si>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</si>
  <si>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</si>
  <si>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</si>
  <si>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</si>
  <si>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</si>
  <si>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</si>
  <si>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</si>
  <si>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</si>
  <si>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</si>
  <si>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</si>
  <si>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</si>
  <si>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</si>
  <si>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</si>
  <si>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</si>
  <si>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</si>
  <si>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</si>
  <si>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</si>
  <si>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</si>
  <si>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</si>
  <si>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</si>
  <si>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</si>
  <si>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</si>
  <si>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</si>
  <si>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</si>
  <si>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</si>
  <si>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</si>
  <si>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</si>
  <si>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</si>
  <si>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</si>
  <si>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</si>
  <si>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</si>
  <si>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</si>
  <si>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</si>
  <si>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</si>
  <si>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</si>
  <si>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</si>
  <si>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</si>
  <si>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</si>
  <si>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</si>
  <si>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</si>
  <si>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</si>
  <si>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</si>
  <si>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</si>
  <si>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</si>
  <si>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</si>
  <si>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</si>
  <si>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</si>
  <si>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</si>
  <si>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</si>
  <si>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</si>
  <si>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</si>
  <si>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</si>
  <si>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</si>
  <si>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</si>
  <si>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</si>
  <si>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</si>
  <si>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</si>
  <si>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</si>
  <si>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</si>
  <si>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</si>
  <si>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</si>
  <si>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</si>
  <si>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</si>
  <si>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</si>
  <si>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</si>
  <si>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</si>
  <si>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</si>
  <si>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</si>
  <si>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</si>
  <si>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</si>
  <si>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</si>
  <si>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</si>
  <si>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</si>
  <si>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</si>
  <si>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</si>
  <si>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</si>
  <si>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</si>
  <si>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</si>
  <si>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</si>
  <si>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</si>
  <si>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</si>
  <si>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</si>
  <si>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</si>
  <si>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</si>
  <si>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</si>
  <si>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</si>
  <si>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</si>
  <si>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</si>
  <si>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</si>
  <si>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</si>
  <si>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</si>
  <si>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</si>
  <si>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</si>
  <si>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</si>
  <si>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</si>
  <si>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</si>
  <si>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</si>
  <si>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</si>
  <si>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</si>
  <si>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</si>
  <si>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</si>
  <si>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</si>
  <si>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</si>
  <si>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</si>
  <si>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</si>
  <si>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</si>
  <si>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</si>
  <si>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</si>
  <si>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</si>
  <si>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</si>
  <si>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</si>
  <si>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</si>
  <si>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</si>
  <si>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</si>
  <si>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</si>
  <si>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</si>
  <si>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</si>
  <si>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</si>
  <si>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</si>
  <si>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</si>
  <si>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</si>
  <si>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</si>
  <si>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</si>
  <si>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</si>
  <si>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</si>
  <si>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</si>
  <si>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</si>
  <si>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</si>
  <si>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</si>
  <si>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</si>
  <si>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</si>
  <si>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</si>
  <si>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</si>
  <si>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</si>
  <si>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</si>
  <si>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</si>
  <si>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</si>
  <si>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</si>
  <si>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</si>
  <si>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</si>
  <si>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</si>
  <si>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</si>
  <si>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</si>
  <si>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</si>
  <si>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</si>
  <si>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</si>
  <si>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</si>
  <si>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</si>
  <si>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</si>
  <si>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</si>
  <si>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</si>
  <si>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</si>
  <si>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</si>
  <si>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</si>
  <si>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</si>
  <si>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</si>
  <si>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</si>
  <si>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</si>
  <si>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</si>
  <si>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</si>
  <si>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</si>
  <si>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</si>
  <si>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</si>
  <si>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</si>
  <si>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</si>
  <si>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</si>
  <si>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</si>
  <si>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</si>
  <si>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</si>
  <si>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</si>
  <si>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</si>
  <si>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</si>
  <si>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</si>
  <si>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</si>
  <si>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</si>
  <si>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</si>
  <si>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</si>
  <si>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</si>
  <si>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</si>
  <si>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</si>
  <si>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</si>
  <si>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</si>
  <si>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</si>
  <si>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</si>
  <si>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</si>
  <si>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</si>
  <si>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</si>
  <si>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</si>
  <si>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</si>
  <si>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</si>
  <si>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</si>
  <si>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</si>
  <si>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</si>
  <si>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</si>
  <si>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</si>
  <si>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</si>
  <si>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</si>
  <si>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</si>
  <si>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</si>
  <si>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</si>
  <si>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</si>
  <si>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</si>
  <si>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</si>
  <si>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</si>
  <si>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</si>
  <si>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</si>
  <si>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</si>
  <si>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</si>
  <si>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</si>
  <si>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</si>
  <si>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</si>
  <si>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</si>
  <si>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</si>
  <si>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</si>
  <si>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</si>
  <si>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</si>
  <si>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</si>
  <si>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</si>
  <si>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</si>
  <si>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</si>
  <si>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</si>
  <si>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</si>
  <si>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</si>
  <si>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</si>
  <si>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</si>
  <si>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</si>
  <si>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</si>
  <si>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</si>
  <si>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</si>
  <si>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</si>
  <si>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</si>
  <si>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</si>
  <si>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</si>
  <si>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</si>
  <si>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</si>
  <si>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</si>
  <si>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</si>
  <si>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</si>
  <si>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</si>
  <si>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</si>
  <si>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</si>
  <si>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</si>
  <si>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</si>
  <si>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</si>
  <si>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</si>
  <si>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</si>
  <si>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</si>
  <si>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</si>
  <si>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</si>
  <si>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</si>
  <si>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</si>
  <si>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</si>
  <si>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</si>
  <si>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</si>
  <si>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</si>
  <si>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</si>
  <si>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</si>
  <si>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</si>
  <si>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</si>
  <si>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</si>
  <si>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</si>
  <si>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</si>
  <si>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</si>
  <si>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</si>
  <si>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</si>
  <si>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</si>
  <si>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</si>
  <si>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</si>
  <si>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</si>
  <si>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</si>
  <si>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</si>
  <si>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</si>
  <si>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</si>
  <si>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</si>
  <si>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</si>
  <si>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</si>
  <si>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</si>
  <si>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</si>
  <si>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</si>
  <si>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</si>
  <si>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</si>
  <si>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</si>
  <si>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</si>
  <si>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</si>
  <si>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</si>
  <si>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</si>
  <si>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</si>
  <si>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</si>
  <si>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</si>
  <si>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</si>
  <si>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</si>
  <si>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</si>
  <si>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</si>
  <si>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</si>
  <si>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</si>
  <si>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</si>
  <si>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</si>
  <si>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</si>
  <si>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</si>
  <si>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</si>
  <si>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</si>
  <si>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</si>
  <si>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</si>
  <si>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</si>
  <si>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</si>
  <si>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</si>
  <si>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</si>
  <si>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</si>
  <si>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</si>
  <si>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</si>
  <si>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</si>
  <si>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</si>
  <si>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</si>
  <si>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</si>
  <si>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</si>
  <si>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</si>
  <si>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</si>
  <si>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</si>
  <si>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</si>
  <si>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</si>
  <si>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</si>
  <si>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</si>
  <si>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</si>
  <si>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</si>
  <si>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</si>
  <si>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</si>
  <si>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</si>
  <si>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</si>
  <si>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</si>
  <si>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</si>
  <si>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</si>
  <si>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</si>
  <si>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</si>
  <si>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</si>
  <si>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</si>
  <si>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</si>
  <si>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</si>
  <si>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</si>
  <si>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</si>
  <si>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</si>
  <si>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</si>
  <si>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</si>
  <si>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</si>
  <si>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</si>
  <si>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</si>
  <si>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</si>
  <si>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</si>
  <si>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</si>
  <si>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</si>
  <si>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</si>
  <si>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</si>
  <si>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</si>
  <si>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</si>
  <si>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</si>
  <si>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</si>
  <si>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</si>
  <si>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</si>
  <si>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</si>
  <si>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</si>
  <si>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</si>
  <si>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</si>
  <si>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</si>
  <si>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</si>
  <si>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</si>
  <si>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</si>
  <si>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</si>
  <si>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</si>
  <si>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</si>
  <si>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</si>
  <si>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</si>
  <si>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</si>
  <si>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</si>
  <si>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</si>
  <si>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</si>
  <si>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</si>
  <si>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</si>
  <si>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</si>
  <si>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</si>
  <si>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</si>
  <si>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</si>
  <si>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</si>
  <si>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</si>
  <si>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</si>
  <si>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</si>
  <si>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</si>
  <si>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</si>
  <si>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</si>
  <si>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</si>
  <si>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</si>
  <si>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</si>
  <si>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</si>
  <si>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</si>
  <si>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</si>
  <si>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</si>
  <si>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</si>
  <si>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</si>
  <si>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</si>
  <si>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</si>
  <si>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</si>
  <si>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</si>
  <si>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</si>
  <si>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</si>
  <si>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</si>
  <si>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</si>
  <si>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</si>
  <si>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</si>
  <si>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</si>
  <si>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</si>
  <si>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</si>
  <si>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</si>
  <si>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</si>
  <si>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</si>
  <si>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</si>
  <si>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</si>
  <si>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</si>
  <si>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</si>
  <si>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</si>
  <si>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</si>
  <si>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</si>
  <si>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</si>
  <si>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</si>
  <si>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</si>
  <si>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</si>
  <si>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</si>
  <si>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</si>
  <si>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</si>
  <si>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</si>
  <si>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</si>
  <si>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</si>
  <si>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</si>
  <si>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</si>
  <si>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</si>
  <si>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</si>
  <si>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</si>
  <si>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</si>
  <si>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</si>
  <si>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</si>
  <si>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</si>
  <si>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</si>
  <si>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</si>
  <si>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</si>
  <si>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</si>
  <si>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</si>
  <si>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</si>
  <si>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</si>
  <si>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</si>
  <si>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</si>
  <si>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</si>
  <si>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</si>
  <si>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</si>
  <si>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</si>
  <si>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</si>
  <si>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</si>
  <si>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</si>
  <si>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</si>
  <si>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</si>
  <si>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</si>
  <si>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</si>
  <si>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</si>
  <si>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</si>
  <si>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</si>
  <si>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</si>
  <si>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</si>
  <si>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</si>
  <si>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</si>
  <si>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</si>
  <si>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</si>
  <si>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</si>
  <si>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</si>
  <si>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</si>
  <si>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</si>
  <si>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</si>
  <si>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</si>
  <si>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</si>
  <si>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</si>
  <si>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</si>
  <si>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</si>
  <si>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</si>
  <si>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</si>
  <si>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</si>
  <si>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</si>
  <si>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</si>
  <si>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</si>
  <si>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</si>
  <si>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</si>
  <si>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</si>
  <si>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</si>
  <si>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</si>
  <si>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</si>
  <si>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</si>
  <si>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</si>
  <si>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</si>
  <si>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</si>
  <si>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</si>
  <si>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</si>
  <si>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</si>
  <si>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</si>
  <si>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</si>
  <si>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</si>
  <si>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</si>
  <si>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</si>
  <si>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</si>
  <si>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</si>
  <si>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</si>
  <si>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</si>
  <si>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</si>
  <si>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</si>
  <si>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</si>
  <si>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</si>
  <si>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</si>
  <si>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</si>
  <si>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</si>
  <si>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</si>
  <si>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</si>
  <si>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</si>
  <si>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</si>
  <si>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</si>
  <si>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</si>
  <si>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</si>
  <si>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</si>
  <si>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</si>
  <si>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</si>
  <si>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</si>
  <si>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</si>
  <si>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</si>
  <si>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</si>
  <si>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</si>
  <si>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</si>
  <si>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</si>
  <si>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</si>
  <si>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</si>
  <si>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</si>
  <si>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</si>
  <si>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</si>
  <si>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</si>
  <si>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</si>
  <si>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</si>
  <si>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</si>
  <si>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</si>
  <si>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</si>
  <si>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</si>
  <si>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</si>
  <si>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</si>
  <si>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</si>
  <si>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</si>
  <si>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</si>
  <si>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</si>
  <si>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</si>
  <si>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</si>
  <si>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</si>
  <si>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</si>
  <si>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</si>
  <si>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</si>
  <si>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</si>
  <si>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</si>
  <si>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</si>
  <si>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</si>
  <si>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</si>
  <si>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</si>
  <si>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</si>
  <si>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</si>
  <si>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</si>
  <si>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</si>
  <si>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</si>
  <si>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</si>
  <si>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</si>
  <si>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</si>
  <si>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</si>
  <si>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</si>
  <si>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</si>
  <si>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</si>
  <si>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</si>
  <si>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</si>
  <si>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</si>
  <si>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</si>
  <si>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</si>
  <si>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</si>
  <si>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</si>
  <si>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</si>
  <si>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</si>
  <si>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</si>
  <si>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</si>
  <si>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</si>
  <si>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</si>
  <si>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</si>
  <si>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</si>
  <si>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</si>
  <si>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</si>
  <si>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</si>
  <si>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</si>
  <si>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</si>
  <si>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</si>
  <si>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</si>
  <si>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</si>
  <si>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</si>
  <si>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</si>
  <si>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</si>
  <si>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</si>
  <si>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</si>
  <si>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</si>
  <si>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</si>
  <si>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</si>
  <si>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</si>
  <si>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</si>
  <si>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</si>
  <si>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</si>
  <si>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</si>
  <si>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</si>
  <si>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</si>
  <si>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</si>
  <si>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</si>
  <si>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</si>
  <si>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</si>
  <si>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</si>
  <si>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</si>
  <si>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</si>
  <si>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</si>
  <si>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</si>
  <si>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</si>
  <si>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</si>
  <si>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</si>
  <si>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</si>
  <si>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</si>
  <si>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</si>
  <si>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</si>
  <si>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</si>
  <si>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</si>
  <si>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</si>
  <si>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</si>
  <si>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</si>
  <si>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</si>
  <si>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</si>
  <si>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</si>
  <si>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</si>
  <si>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</si>
  <si>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</si>
  <si>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</si>
  <si>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</si>
  <si>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</si>
  <si>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</si>
  <si>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</si>
  <si>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</si>
  <si>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</si>
  <si>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</si>
  <si>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</si>
  <si>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</si>
  <si>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</si>
  <si>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</si>
  <si>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</si>
  <si>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</si>
  <si>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</si>
  <si>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</si>
  <si>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</si>
  <si>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</si>
  <si>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</si>
  <si>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</si>
  <si>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</si>
  <si>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</si>
  <si>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</si>
  <si>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</si>
  <si>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</si>
  <si>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</si>
  <si>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</si>
  <si>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</si>
  <si>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</si>
  <si>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</si>
  <si>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</si>
  <si>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</si>
  <si>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</si>
  <si>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</si>
  <si>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</si>
  <si>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</si>
  <si>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</si>
  <si>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</si>
  <si>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</si>
  <si>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</si>
  <si>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</si>
  <si>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</si>
  <si>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</si>
  <si>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</si>
  <si>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</si>
  <si>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</si>
  <si>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</si>
  <si>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</si>
  <si>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</si>
  <si>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</si>
  <si>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</si>
  <si>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</si>
  <si>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</si>
  <si>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</si>
  <si>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</si>
  <si>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</si>
  <si>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</si>
  <si>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</si>
  <si>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</si>
  <si>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</si>
  <si>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</si>
  <si>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</si>
  <si>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</si>
  <si>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</si>
  <si>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</si>
  <si>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</si>
  <si>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</si>
  <si>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</si>
  <si>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</si>
  <si>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</si>
  <si>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</si>
  <si>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</si>
  <si>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</si>
  <si>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</si>
  <si>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</si>
  <si>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</si>
  <si>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</si>
  <si>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</si>
  <si>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</si>
  <si>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</si>
  <si>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</si>
  <si>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</si>
  <si>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</si>
  <si>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</si>
  <si>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</si>
  <si>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</si>
  <si>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</si>
  <si>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</si>
  <si>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</si>
  <si>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</si>
  <si>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</si>
  <si>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</si>
  <si>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</si>
  <si>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</si>
  <si>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</si>
  <si>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</si>
  <si>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</si>
  <si>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</si>
  <si>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</si>
  <si>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</si>
  <si>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</si>
  <si>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</si>
  <si>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</si>
  <si>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</si>
  <si>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</si>
  <si>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</si>
  <si>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</si>
  <si>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</si>
  <si>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</si>
  <si>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</si>
  <si>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</si>
  <si>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</si>
  <si>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</si>
  <si>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</si>
  <si>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</si>
  <si>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</si>
  <si>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</si>
  <si>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</si>
  <si>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</si>
  <si>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</si>
  <si>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</si>
  <si>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</si>
  <si>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</si>
  <si>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</si>
  <si>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</si>
  <si>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</si>
  <si>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</si>
  <si>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</si>
  <si>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</si>
  <si>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</si>
  <si>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</si>
  <si>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</si>
  <si>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</si>
  <si>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</si>
  <si>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</si>
  <si>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</si>
  <si>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</si>
  <si>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</si>
  <si>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</si>
  <si>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</si>
  <si>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</si>
  <si>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</si>
  <si>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</si>
  <si>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</si>
  <si>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</si>
  <si>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</si>
  <si>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</si>
  <si>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</si>
  <si>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</si>
  <si>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</si>
  <si>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</si>
  <si>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</si>
  <si>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</si>
  <si>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</si>
  <si>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</si>
  <si>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</si>
  <si>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</si>
  <si>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</si>
  <si>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</si>
  <si>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</si>
  <si>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</si>
  <si>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</si>
  <si>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</si>
  <si>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</si>
  <si>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</si>
  <si>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</si>
  <si>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</si>
  <si>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</si>
  <si>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</si>
  <si>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</si>
  <si>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</si>
  <si>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</si>
  <si>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</si>
  <si>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</si>
  <si>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</si>
  <si>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</si>
  <si>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</si>
  <si>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</si>
  <si>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</si>
  <si>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</si>
  <si>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</si>
  <si>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</si>
  <si>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</si>
  <si>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</si>
  <si>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</si>
  <si>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</si>
  <si>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</si>
  <si>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</si>
  <si>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</si>
  <si>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</si>
  <si>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</si>
  <si>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</si>
  <si>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</si>
  <si>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</si>
  <si>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</si>
  <si>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</si>
  <si>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</si>
  <si>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</si>
  <si>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</si>
  <si>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</si>
  <si>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</si>
  <si>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</si>
  <si>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</si>
  <si>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</si>
  <si>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</si>
  <si>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</si>
  <si>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</si>
  <si>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</si>
  <si>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</si>
  <si>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</si>
  <si>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</si>
  <si>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</si>
  <si>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</si>
  <si>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</si>
  <si>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</si>
  <si>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</si>
  <si>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</si>
  <si>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</si>
  <si>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</si>
  <si>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</si>
  <si>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</si>
  <si>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</si>
  <si>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</si>
  <si>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</si>
  <si>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</si>
  <si>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</si>
  <si>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</si>
  <si>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</si>
  <si>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</si>
  <si>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</si>
  <si>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</si>
  <si>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</si>
  <si>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</si>
  <si>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</si>
  <si>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</si>
  <si>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</si>
  <si>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</si>
  <si>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</si>
  <si>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</si>
  <si>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</si>
  <si>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</si>
  <si>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</si>
  <si>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</si>
  <si>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</si>
  <si>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</si>
  <si>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</si>
  <si>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</si>
  <si>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</si>
  <si>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</si>
  <si>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</si>
  <si>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</si>
  <si>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</si>
  <si>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</si>
  <si>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</si>
  <si>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</si>
  <si>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</si>
  <si>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</si>
  <si>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</si>
  <si>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</si>
  <si>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</si>
  <si>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</si>
  <si>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</si>
  <si>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</si>
  <si>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</si>
  <si>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</si>
  <si>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</si>
  <si>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</si>
  <si>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</si>
  <si>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</si>
  <si>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</si>
  <si>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</si>
  <si>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</si>
  <si>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</si>
  <si>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</si>
  <si>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</si>
  <si>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</si>
  <si>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</si>
  <si>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</si>
  <si>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</si>
  <si>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</si>
  <si>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</si>
  <si>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</si>
  <si>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</si>
  <si>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</si>
  <si>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</si>
  <si>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</si>
  <si>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</si>
  <si>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</si>
  <si>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</si>
  <si>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</si>
  <si>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</si>
  <si>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</si>
  <si>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</si>
  <si>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</si>
  <si>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</si>
  <si>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</si>
  <si>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</si>
  <si>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</si>
  <si>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</si>
  <si>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</si>
  <si>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</si>
  <si>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</si>
  <si>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</si>
  <si>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</si>
  <si>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</si>
  <si>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</si>
  <si>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</si>
  <si>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</si>
  <si>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</si>
  <si>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</si>
  <si>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</si>
  <si>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</si>
  <si>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</si>
  <si>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</si>
  <si>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</si>
  <si>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</si>
  <si>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</si>
  <si>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</si>
  <si>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</si>
  <si>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</si>
  <si>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</si>
  <si>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</si>
  <si>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</si>
  <si>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</si>
  <si>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</si>
  <si>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</si>
  <si>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</si>
  <si>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</si>
  <si>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</si>
  <si>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</si>
  <si>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</si>
  <si>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</si>
  <si>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</si>
  <si>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</si>
  <si>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</si>
  <si>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</si>
  <si>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</si>
  <si>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</si>
  <si>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</si>
  <si>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</si>
  <si>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</si>
  <si>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</si>
  <si>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</si>
  <si>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</si>
  <si>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</si>
  <si>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</si>
  <si>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</si>
  <si>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</si>
  <si>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</si>
  <si>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</si>
  <si>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</si>
  <si>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</si>
  <si>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</si>
  <si>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</si>
  <si>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</si>
  <si>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</si>
  <si>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</si>
  <si>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</si>
  <si>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</si>
  <si>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</si>
  <si>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</si>
  <si>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</si>
  <si>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</si>
  <si>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</si>
  <si>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</si>
  <si>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</si>
  <si>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</si>
  <si>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</si>
  <si>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</si>
  <si>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</si>
  <si>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</si>
  <si>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</si>
  <si>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</si>
  <si>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</si>
  <si>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</si>
  <si>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</si>
  <si>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</si>
  <si>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</si>
  <si>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</si>
  <si>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</si>
  <si>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</si>
  <si>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</si>
  <si>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</si>
  <si>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</si>
  <si>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</si>
  <si>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</si>
  <si>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</si>
  <si>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</si>
  <si>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</si>
  <si>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</si>
  <si>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</si>
  <si>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</si>
  <si>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</si>
  <si>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</si>
  <si>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</si>
  <si>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</si>
  <si>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</si>
  <si>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</si>
  <si>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</si>
  <si>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</si>
  <si>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</si>
  <si>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</si>
  <si>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</si>
  <si>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</si>
  <si>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</si>
  <si>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</si>
  <si>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</si>
  <si>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</si>
  <si>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</si>
  <si>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</si>
  <si>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</si>
  <si>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</si>
  <si>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</si>
  <si>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</si>
  <si>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</si>
  <si>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</si>
  <si>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</si>
  <si>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</si>
  <si>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</si>
  <si>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</si>
  <si>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</si>
  <si>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</si>
  <si>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</si>
  <si>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</si>
  <si>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</si>
  <si>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</si>
  <si>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</si>
  <si>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</si>
  <si>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</si>
  <si>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</si>
  <si>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</si>
  <si>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</si>
  <si>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</si>
  <si>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</si>
  <si>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</si>
  <si>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</si>
  <si>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</si>
  <si>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</si>
  <si>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</si>
  <si>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</si>
  <si>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</si>
  <si>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</si>
  <si>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</si>
  <si>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</si>
  <si>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</si>
  <si>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</si>
  <si>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</si>
  <si>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</si>
  <si>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</si>
  <si>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</si>
  <si>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</si>
  <si>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</si>
  <si>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</si>
  <si>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</si>
  <si>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</si>
  <si>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</si>
  <si>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</si>
  <si>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</si>
  <si>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</si>
  <si>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</si>
  <si>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</si>
  <si>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</si>
  <si>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</si>
  <si>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</si>
  <si>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</si>
  <si>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</si>
  <si>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</si>
  <si>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</si>
  <si>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</si>
  <si>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</si>
  <si>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</si>
  <si>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</si>
  <si>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</si>
  <si>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</si>
  <si>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</si>
  <si>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</si>
  <si>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</si>
  <si>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</si>
  <si>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</si>
  <si>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</si>
  <si>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</si>
  <si>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</si>
  <si>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</si>
  <si>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</si>
  <si>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</si>
  <si>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</si>
  <si>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</si>
  <si>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</si>
  <si>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</si>
  <si>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</si>
  <si>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</si>
  <si>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</si>
  <si>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</si>
  <si>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</si>
  <si>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</si>
  <si>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</si>
  <si>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</si>
  <si>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</si>
  <si>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</si>
  <si>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</si>
  <si>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</si>
  <si>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</si>
  <si>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</si>
  <si>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</si>
  <si>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</si>
  <si>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</si>
  <si>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</si>
  <si>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</si>
  <si>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</si>
  <si>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</si>
  <si>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</si>
  <si>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</si>
  <si>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</si>
  <si>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</si>
  <si>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</si>
  <si>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</si>
  <si>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</si>
  <si>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</si>
  <si>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</si>
  <si>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</si>
  <si>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</si>
  <si>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</si>
  <si>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</si>
  <si>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</si>
  <si>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</si>
  <si>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</si>
  <si>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</si>
  <si>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</si>
  <si>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</si>
  <si>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</si>
  <si>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</si>
  <si>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</si>
  <si>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</si>
  <si>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</si>
  <si>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</si>
  <si>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</si>
  <si>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</si>
  <si>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</si>
  <si>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</si>
  <si>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</si>
  <si>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</si>
  <si>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</si>
  <si>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</si>
  <si>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</si>
  <si>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</si>
  <si>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</si>
  <si>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</si>
  <si>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</si>
  <si>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</si>
  <si>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</si>
  <si>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</si>
  <si>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</si>
  <si>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</si>
  <si>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</si>
  <si>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</si>
  <si>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</si>
  <si>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</si>
  <si>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</si>
  <si>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</si>
  <si>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</si>
  <si>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</si>
  <si>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</si>
  <si>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</si>
  <si>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</si>
  <si>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</si>
  <si>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</si>
  <si>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</si>
  <si>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</si>
  <si>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</si>
  <si>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</si>
  <si>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</si>
  <si>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</si>
  <si>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</si>
  <si>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</si>
  <si>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</si>
  <si>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</si>
  <si>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</si>
  <si>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</si>
  <si>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</si>
  <si>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</si>
  <si>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</si>
  <si>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</si>
  <si>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</si>
  <si>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</si>
  <si>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</si>
  <si>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</si>
  <si>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</si>
  <si>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</si>
  <si>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</si>
  <si>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</si>
  <si>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</si>
  <si>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</si>
  <si>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</si>
  <si>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</si>
  <si>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</si>
  <si>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</si>
  <si>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</si>
  <si>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</si>
  <si>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</si>
  <si>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</si>
  <si>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</si>
  <si>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</si>
  <si>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</si>
  <si>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</si>
  <si>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</si>
  <si>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</si>
  <si>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</si>
  <si>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</si>
  <si>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</si>
  <si>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</si>
  <si>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</si>
  <si>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</si>
  <si>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</si>
  <si>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</si>
  <si>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</si>
  <si>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</si>
  <si>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</si>
  <si>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</si>
  <si>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</si>
  <si>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</si>
  <si>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</si>
  <si>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</si>
  <si>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</si>
  <si>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</si>
  <si>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</si>
  <si>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</si>
  <si>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</si>
  <si>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</si>
  <si>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</si>
  <si>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</si>
  <si>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</si>
  <si>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</si>
  <si>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</si>
  <si>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</si>
  <si>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</si>
  <si>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</si>
  <si>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</si>
  <si>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</si>
  <si>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</si>
  <si>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</si>
  <si>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</si>
  <si>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</si>
  <si>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</si>
  <si>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</si>
  <si>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</si>
  <si>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</si>
  <si>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</si>
  <si>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</si>
  <si>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</si>
  <si>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</si>
  <si>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</si>
  <si>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</si>
  <si>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</si>
  <si>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</si>
  <si>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</si>
  <si>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</si>
  <si>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</si>
  <si>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</si>
  <si>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</si>
  <si>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</si>
  <si>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</si>
  <si>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</si>
  <si>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</si>
  <si>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</si>
  <si>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</si>
  <si>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</si>
  <si>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</si>
  <si>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</si>
  <si>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</si>
  <si>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</si>
  <si>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</si>
  <si>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</si>
  <si>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</si>
  <si>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</si>
  <si>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</si>
  <si>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</si>
  <si>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</si>
  <si>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</si>
  <si>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</si>
  <si>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</si>
  <si>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</si>
  <si>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</si>
  <si>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</si>
  <si>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</si>
  <si>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</si>
  <si>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</si>
  <si>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</si>
  <si>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</si>
  <si>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</si>
  <si>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</si>
  <si>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</si>
  <si>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</si>
  <si>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</si>
  <si>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</si>
  <si>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</si>
  <si>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</si>
  <si>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</si>
  <si>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</si>
  <si>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</si>
  <si>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</si>
  <si>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</si>
  <si>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</si>
  <si>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</si>
  <si>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</si>
  <si>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</si>
  <si>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</si>
  <si>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</si>
  <si>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</si>
  <si>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</si>
  <si>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</si>
  <si>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</si>
  <si>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</si>
  <si>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</si>
  <si>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</si>
  <si>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</si>
  <si>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</si>
  <si>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</si>
  <si>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</si>
  <si>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</si>
  <si>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</si>
  <si>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</si>
  <si>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</si>
  <si>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</si>
  <si>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</si>
  <si>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</si>
  <si>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</si>
  <si>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</si>
  <si>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</si>
  <si>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</si>
  <si>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</si>
  <si>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</si>
  <si>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</si>
  <si>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</si>
  <si>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</si>
  <si>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</si>
  <si>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</si>
  <si>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</si>
  <si>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</si>
  <si>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</si>
  <si>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</si>
  <si>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</si>
  <si>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</si>
  <si>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</si>
  <si>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</si>
  <si>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</si>
  <si>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</si>
  <si>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</si>
  <si>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</si>
  <si>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</si>
  <si>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</si>
  <si>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</si>
  <si>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</si>
  <si>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</si>
  <si>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</si>
  <si>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</si>
  <si>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</si>
  <si>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</si>
  <si>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</si>
  <si>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</si>
  <si>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</si>
  <si>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</si>
  <si>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</si>
  <si>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</si>
  <si>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</si>
  <si>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</si>
  <si>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</si>
  <si>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</si>
  <si>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</si>
  <si>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</si>
  <si>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</si>
  <si>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</si>
  <si>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</si>
  <si>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</si>
  <si>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</si>
  <si>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</si>
  <si>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</si>
  <si>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</si>
  <si>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</si>
  <si>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</si>
  <si>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</si>
  <si>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</si>
  <si>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</si>
  <si>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</si>
  <si>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</si>
  <si>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</si>
  <si>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</si>
  <si>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</si>
  <si>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</si>
  <si>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</si>
  <si>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</si>
  <si>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</si>
  <si>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</si>
  <si>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</si>
  <si>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</si>
  <si>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</si>
  <si>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</si>
  <si>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</si>
  <si>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</si>
  <si>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</si>
  <si>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</si>
  <si>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</si>
  <si>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</si>
  <si>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</si>
  <si>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</si>
  <si>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</si>
  <si>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</si>
  <si>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</si>
  <si>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</si>
  <si>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</si>
  <si>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</si>
  <si>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</si>
  <si>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</si>
  <si>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</si>
  <si>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</si>
  <si>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</si>
  <si>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</si>
  <si>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</si>
  <si>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</si>
  <si>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</si>
  <si>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</si>
  <si>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</si>
  <si>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</si>
  <si>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</si>
  <si>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</si>
  <si>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</si>
  <si>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</si>
  <si>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</si>
  <si>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</si>
  <si>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</si>
  <si>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</si>
  <si>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</si>
  <si>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</si>
  <si>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</si>
  <si>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</si>
  <si>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</si>
  <si>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</si>
  <si>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</si>
  <si>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</si>
  <si>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</si>
  <si>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</si>
  <si>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</si>
  <si>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</si>
  <si>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</si>
  <si>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</si>
  <si>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</si>
  <si>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</si>
  <si>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</si>
  <si>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</si>
  <si>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</si>
  <si>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</si>
  <si>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</si>
  <si>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</si>
  <si>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</si>
  <si>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</si>
  <si>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</si>
  <si>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</si>
  <si>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</si>
  <si>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</si>
  <si>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</si>
  <si>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</si>
  <si>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</si>
  <si>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</si>
  <si>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</si>
  <si>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</si>
  <si>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</si>
  <si>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</si>
  <si>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</si>
  <si>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</si>
  <si>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</si>
  <si>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</si>
  <si>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</si>
  <si>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</si>
  <si>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</si>
  <si>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</si>
  <si>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</si>
  <si>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</si>
  <si>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</si>
  <si>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</si>
  <si>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</si>
  <si>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</si>
  <si>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</si>
  <si>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</si>
  <si>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</si>
  <si>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</si>
  <si>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</si>
  <si>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</si>
  <si>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</si>
  <si>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</si>
  <si>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</si>
  <si>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</si>
  <si>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</si>
  <si>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</si>
  <si>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</si>
  <si>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</si>
  <si>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</si>
  <si>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</si>
  <si>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</si>
  <si>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</si>
  <si>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</si>
  <si>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</si>
  <si>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</si>
  <si>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</si>
  <si>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</si>
  <si>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</si>
  <si>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</si>
  <si>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</si>
  <si>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</si>
  <si>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</si>
  <si>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</si>
  <si>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</si>
  <si>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</si>
  <si>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</si>
  <si>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</si>
  <si>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</si>
  <si>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</si>
  <si>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</si>
  <si>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</si>
  <si>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</si>
  <si>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</si>
  <si>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</si>
  <si>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</si>
  <si>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</si>
  <si>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</si>
  <si>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</si>
  <si>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</si>
  <si>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</si>
  <si>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</si>
  <si>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</si>
  <si>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</si>
  <si>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</si>
  <si>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</si>
  <si>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</si>
  <si>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</si>
  <si>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</si>
  <si>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</si>
  <si>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</si>
  <si>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</si>
  <si>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</si>
  <si>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</si>
  <si>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</si>
  <si>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</si>
  <si>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</si>
  <si>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</si>
  <si>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</si>
  <si>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</si>
  <si>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</si>
  <si>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</si>
  <si>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</si>
  <si>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</si>
  <si>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</si>
  <si>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</si>
  <si>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</si>
  <si>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</si>
  <si>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</si>
  <si>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</si>
  <si>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</si>
  <si>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</si>
  <si>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</si>
  <si>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</si>
  <si>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</si>
  <si>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</si>
  <si>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</si>
  <si>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</si>
  <si>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</si>
  <si>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</si>
  <si>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</si>
  <si>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</si>
  <si>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</si>
  <si>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</si>
  <si>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</si>
  <si>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</si>
  <si>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</si>
  <si>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</si>
  <si>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</si>
  <si>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</si>
  <si>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</si>
  <si>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</si>
  <si>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</si>
  <si>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</si>
  <si>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</si>
  <si>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</si>
  <si>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</si>
  <si>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</si>
  <si>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</si>
  <si>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</si>
  <si>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</si>
  <si>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</si>
  <si>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</si>
  <si>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</si>
  <si>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</si>
  <si>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</si>
  <si>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</si>
  <si>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</si>
  <si>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</si>
  <si>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</si>
  <si>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</si>
  <si>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</si>
  <si>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</si>
  <si>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</si>
  <si>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</si>
  <si>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</si>
  <si>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</si>
  <si>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</si>
  <si>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</si>
  <si>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</si>
  <si>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</si>
  <si>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</si>
  <si>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</si>
  <si>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</si>
  <si>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</si>
  <si>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</si>
  <si>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</si>
  <si>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</si>
  <si>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</si>
  <si>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</si>
  <si>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</si>
  <si>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</si>
  <si>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</si>
  <si>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</si>
  <si>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</si>
  <si>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</si>
  <si>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</si>
  <si>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</si>
  <si>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</si>
  <si>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</si>
  <si>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</si>
  <si>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</si>
  <si>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</si>
  <si>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</si>
  <si>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</si>
  <si>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</si>
  <si>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</si>
  <si>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</si>
  <si>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</si>
  <si>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</si>
  <si>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</si>
  <si>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</si>
  <si>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</si>
  <si>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</si>
  <si>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</si>
  <si>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</si>
  <si>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</si>
  <si>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</si>
  <si>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</si>
  <si>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</si>
  <si>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</si>
  <si>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</si>
  <si>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</si>
  <si>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</si>
  <si>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</si>
  <si>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</si>
  <si>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</si>
  <si>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</si>
  <si>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</si>
  <si>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</si>
  <si>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</si>
  <si>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</si>
  <si>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</si>
  <si>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</si>
  <si>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</si>
  <si>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</si>
  <si>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</si>
  <si>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</si>
  <si>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</si>
  <si>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</si>
  <si>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</si>
  <si>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</si>
  <si>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</si>
  <si>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</si>
  <si>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</si>
  <si>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</si>
  <si>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</si>
  <si>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</si>
  <si>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</si>
  <si>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</si>
  <si>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</si>
  <si>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</si>
  <si>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</si>
  <si>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</si>
  <si>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</si>
  <si>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</si>
  <si>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</si>
  <si>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</si>
  <si>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</si>
  <si>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</si>
  <si>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</si>
  <si>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</si>
  <si>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</si>
  <si>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</si>
  <si>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</si>
  <si>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</si>
  <si>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</si>
  <si>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</si>
  <si>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</si>
  <si>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</si>
  <si>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</si>
  <si>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</si>
  <si>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</si>
  <si>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</si>
  <si>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</si>
  <si>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</si>
  <si>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</si>
  <si>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</si>
  <si>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</si>
  <si>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</si>
  <si>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</si>
  <si>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</si>
  <si>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</si>
  <si>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</si>
  <si>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</si>
  <si>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</si>
  <si>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</si>
  <si>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</si>
  <si>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</si>
  <si>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</si>
  <si>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</si>
  <si>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</si>
  <si>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</si>
  <si>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</si>
  <si>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</si>
  <si>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</si>
  <si>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</si>
  <si>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</si>
  <si>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</si>
  <si>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</si>
  <si>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</si>
  <si>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</si>
  <si>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</si>
  <si>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</si>
  <si>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</si>
  <si>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</si>
  <si>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</si>
  <si>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</si>
  <si>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</si>
  <si>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</si>
  <si>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</si>
  <si>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</si>
  <si>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</si>
  <si>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</si>
  <si>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</si>
  <si>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</si>
  <si>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</si>
  <si>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</si>
  <si>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</si>
  <si>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</si>
  <si>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</si>
  <si>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</si>
  <si>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</si>
  <si>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</si>
  <si>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</si>
  <si>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</si>
  <si>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</si>
  <si>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</si>
  <si>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</si>
  <si>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</si>
  <si>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</si>
  <si>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</si>
  <si>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</si>
  <si>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</si>
  <si>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</si>
  <si>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</si>
  <si>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</si>
  <si>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</si>
  <si>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</si>
  <si>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</si>
  <si>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</si>
  <si>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</si>
  <si>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</si>
  <si>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</si>
  <si>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</si>
  <si>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</si>
  <si>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</si>
  <si>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</si>
  <si>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</si>
  <si>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</si>
  <si>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</si>
  <si>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</si>
  <si>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</si>
  <si>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</si>
  <si>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</si>
  <si>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</si>
  <si>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</si>
  <si>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</si>
  <si>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</si>
  <si>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</si>
  <si>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</si>
  <si>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</si>
  <si>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</si>
  <si>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</si>
  <si>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</si>
  <si>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</si>
  <si>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</si>
  <si>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</si>
  <si>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</si>
  <si>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</si>
  <si>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</si>
  <si>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</si>
  <si>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</si>
  <si>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</si>
  <si>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</si>
  <si>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</si>
  <si>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</si>
  <si>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</si>
  <si>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</si>
  <si>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</si>
  <si>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</si>
  <si>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</si>
  <si>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</si>
  <si>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</si>
  <si>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</si>
  <si>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</si>
  <si>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</si>
  <si>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</si>
  <si>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</si>
  <si>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</si>
  <si>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</si>
  <si>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</si>
  <si>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</si>
  <si>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</si>
  <si>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</si>
  <si>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</si>
  <si>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</si>
  <si>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</si>
  <si>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</si>
  <si>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</si>
  <si>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</si>
  <si>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</si>
  <si>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</si>
  <si>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</si>
  <si>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</si>
  <si>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</si>
  <si>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</si>
  <si>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</si>
  <si>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</si>
  <si>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</si>
  <si>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</si>
  <si>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</si>
  <si>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</si>
  <si>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</si>
  <si>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</si>
  <si>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</si>
  <si>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</si>
  <si>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</si>
  <si>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</si>
  <si>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</si>
  <si>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</si>
  <si>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</si>
  <si>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</si>
  <si>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</si>
  <si>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</si>
  <si>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</si>
  <si>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</si>
  <si>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</si>
  <si>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</si>
  <si>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</si>
  <si>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</si>
  <si>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</si>
  <si>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</si>
  <si>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</si>
  <si>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</si>
  <si>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</si>
  <si>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</si>
  <si>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</si>
  <si>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</si>
  <si>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</si>
  <si>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</si>
  <si>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</si>
  <si>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</si>
  <si>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</si>
  <si>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</si>
  <si>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</si>
  <si>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</si>
  <si>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</si>
  <si>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</si>
  <si>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</si>
  <si>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</si>
  <si>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</si>
  <si>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</si>
  <si>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</si>
  <si>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</si>
  <si>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</si>
  <si>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</si>
  <si>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</si>
  <si>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</si>
  <si>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</si>
  <si>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</si>
  <si>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</si>
  <si>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</si>
  <si>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</si>
  <si>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</si>
  <si>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</si>
  <si>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</si>
  <si>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</si>
  <si>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</si>
  <si>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</si>
  <si>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</si>
  <si>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</si>
  <si>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</si>
  <si>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</si>
  <si>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</si>
  <si>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</si>
  <si>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</si>
  <si>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</si>
  <si>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</si>
  <si>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</si>
  <si>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</si>
  <si>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</si>
  <si>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</si>
  <si>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</si>
  <si>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</si>
  <si>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</si>
  <si>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</si>
  <si>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</si>
  <si>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</si>
  <si>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</si>
  <si>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</si>
  <si>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</si>
  <si>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</si>
  <si>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</si>
  <si>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</si>
  <si>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</si>
  <si>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</si>
  <si>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</si>
  <si>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</si>
  <si>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</si>
  <si>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</si>
  <si>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</si>
  <si>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</si>
  <si>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</si>
  <si>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</si>
  <si>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</si>
  <si>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</si>
  <si>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</si>
  <si>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</si>
  <si>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</si>
  <si>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</si>
  <si>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</si>
  <si>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</si>
  <si>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</si>
  <si>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</si>
  <si>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</si>
  <si>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</si>
  <si>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</si>
  <si>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</si>
  <si>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</si>
  <si>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</si>
  <si>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</si>
  <si>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</si>
  <si>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</si>
  <si>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</si>
  <si>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</si>
  <si>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</si>
  <si>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</si>
  <si>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</si>
  <si>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</si>
  <si>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</si>
  <si>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</si>
  <si>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</si>
  <si>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</si>
  <si>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</si>
  <si>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</si>
  <si>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</si>
  <si>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</si>
  <si>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</si>
  <si>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</si>
  <si>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</si>
  <si>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</si>
  <si>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</si>
  <si>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</si>
  <si>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</si>
  <si>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</si>
  <si>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</si>
  <si>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</si>
  <si>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</si>
  <si>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</si>
  <si>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</si>
  <si>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</si>
  <si>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</si>
  <si>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</si>
  <si>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</si>
  <si>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</si>
  <si>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</si>
  <si>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</si>
  <si>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</si>
  <si>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</si>
  <si>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</si>
  <si>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</si>
  <si>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</si>
  <si>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</si>
  <si>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</si>
  <si>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</si>
  <si>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</si>
  <si>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</si>
  <si>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</si>
  <si>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</si>
  <si>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</si>
  <si>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</si>
  <si>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</si>
  <si>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</si>
  <si>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</si>
  <si>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</si>
  <si>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</si>
  <si>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</si>
  <si>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</si>
  <si>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</si>
  <si>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</si>
  <si>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</si>
  <si>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</si>
  <si>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</si>
  <si>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</si>
  <si>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</si>
  <si>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</si>
  <si>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</si>
  <si>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</si>
  <si>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</si>
  <si>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</si>
  <si>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</si>
  <si>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</si>
  <si>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</si>
  <si>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</si>
  <si>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</si>
  <si>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</si>
  <si>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</si>
  <si>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</si>
  <si>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</si>
  <si>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</si>
  <si>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</si>
  <si>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</si>
  <si>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</si>
  <si>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</si>
  <si>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</si>
  <si>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</si>
  <si>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</si>
  <si>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</si>
  <si>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</si>
  <si>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</si>
  <si>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</si>
  <si>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</si>
  <si>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</si>
  <si>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</si>
  <si>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</si>
  <si>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</si>
  <si>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</si>
  <si>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</si>
  <si>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</si>
  <si>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</si>
  <si>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</si>
  <si>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</si>
  <si>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</si>
  <si>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</si>
  <si>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</si>
  <si>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</si>
  <si>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</si>
  <si>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</si>
  <si>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</si>
  <si>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</si>
  <si>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</si>
  <si>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</si>
  <si>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</si>
  <si>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</si>
  <si>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</si>
  <si>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</si>
  <si>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</si>
  <si>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</si>
  <si>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</si>
  <si>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</si>
  <si>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</si>
  <si>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</si>
  <si>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</si>
  <si>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</si>
  <si>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</si>
  <si>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</si>
  <si>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</si>
  <si>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</si>
  <si>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</si>
  <si>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</si>
  <si>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</si>
  <si>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</si>
  <si>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</si>
  <si>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</si>
  <si>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</si>
  <si>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</si>
  <si>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</si>
  <si>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</si>
  <si>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</si>
  <si>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</si>
  <si>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</si>
  <si>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</si>
  <si>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</si>
  <si>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</si>
  <si>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</si>
  <si>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</si>
  <si>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</si>
  <si>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</si>
  <si>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</si>
  <si>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</si>
  <si>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</si>
  <si>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</si>
  <si>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</si>
  <si>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</si>
  <si>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</si>
  <si>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</si>
  <si>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</si>
  <si>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</si>
  <si>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</si>
  <si>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</si>
  <si>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</si>
  <si>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</si>
  <si>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</si>
  <si>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</si>
  <si>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</si>
  <si>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</si>
  <si>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</si>
  <si>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</si>
  <si>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</si>
  <si>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</si>
  <si>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</si>
  <si>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</si>
  <si>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</si>
  <si>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</si>
  <si>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</si>
  <si>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</si>
  <si>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</si>
  <si>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</si>
  <si>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</si>
  <si>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</si>
  <si>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</si>
  <si>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</si>
  <si>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</si>
  <si>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</si>
  <si>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</si>
  <si>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</si>
  <si>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</si>
  <si>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</si>
  <si>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</si>
  <si>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</si>
  <si>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</si>
  <si>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</si>
  <si>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</si>
  <si>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</si>
  <si>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</si>
  <si>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</si>
  <si>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</si>
  <si>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</si>
  <si>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</si>
  <si>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</si>
  <si>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</si>
  <si>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</si>
  <si>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</si>
  <si>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</si>
  <si>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</si>
  <si>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</si>
  <si>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</si>
  <si>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</si>
  <si>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</si>
  <si>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</si>
  <si>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</si>
  <si>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</si>
  <si>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</si>
  <si>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</si>
  <si>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</si>
  <si>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</si>
  <si>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</si>
  <si>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</si>
  <si>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</si>
  <si>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</si>
  <si>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</si>
  <si>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</si>
  <si>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</si>
  <si>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</si>
  <si>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</si>
  <si>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</si>
  <si>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</si>
  <si>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</si>
  <si>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</si>
  <si>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</si>
  <si>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</si>
  <si>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</si>
  <si>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</si>
  <si>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</si>
  <si>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</si>
  <si>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</si>
  <si>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</si>
  <si>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</si>
  <si>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</si>
  <si>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</si>
  <si>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</si>
  <si>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</si>
  <si>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</si>
  <si>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</si>
  <si>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</si>
  <si>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</si>
  <si>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</si>
  <si>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</si>
  <si>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</si>
  <si>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</si>
  <si>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</si>
  <si>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</si>
  <si>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</si>
  <si>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</si>
  <si>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</si>
  <si>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</si>
  <si>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</si>
  <si>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</si>
  <si>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</si>
  <si>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</si>
  <si>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</si>
  <si>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</si>
  <si>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</si>
  <si>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</si>
  <si>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</si>
  <si>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</si>
  <si>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</si>
  <si>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</si>
  <si>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</si>
  <si>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</si>
  <si>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</si>
  <si>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</si>
  <si>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</si>
  <si>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</si>
  <si>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</si>
  <si>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</si>
  <si>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</si>
  <si>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</si>
  <si>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</si>
  <si>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</si>
  <si>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</si>
  <si>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</si>
  <si>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</si>
  <si>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</si>
  <si>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</si>
  <si>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</si>
  <si>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</si>
  <si>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</si>
  <si>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</si>
  <si>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</si>
  <si>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</si>
  <si>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</si>
  <si>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</si>
  <si>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</si>
  <si>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</si>
  <si>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</si>
  <si>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</si>
  <si>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</si>
  <si>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</si>
  <si>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</si>
  <si>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</si>
  <si>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</si>
  <si>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</si>
  <si>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</si>
  <si>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</si>
  <si>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</si>
  <si>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</si>
  <si>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</si>
  <si>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</si>
  <si>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</si>
  <si>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</si>
  <si>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</si>
  <si>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</si>
  <si>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</si>
  <si>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</si>
  <si>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</si>
  <si>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</si>
  <si>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</si>
  <si>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</si>
  <si>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</si>
  <si>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</si>
  <si>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</si>
  <si>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</si>
  <si>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</si>
  <si>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</si>
  <si>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</si>
  <si>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</si>
  <si>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</si>
  <si>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</si>
  <si>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</si>
  <si>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</si>
  <si>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</si>
  <si>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</si>
  <si>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</si>
  <si>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</si>
  <si>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</si>
  <si>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</si>
  <si>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</si>
  <si>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</si>
  <si>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</si>
  <si>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</si>
  <si>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</si>
  <si>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</si>
  <si>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</si>
  <si>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</si>
  <si>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</si>
  <si>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</si>
  <si>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</si>
  <si>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</si>
  <si>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</si>
  <si>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</si>
  <si>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</si>
  <si>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</si>
  <si>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</si>
  <si>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</si>
  <si>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</si>
  <si>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</si>
  <si>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</si>
  <si>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</si>
  <si>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</si>
  <si>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</si>
  <si>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</si>
  <si>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</si>
  <si>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</si>
  <si>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</si>
  <si>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</si>
  <si>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</si>
  <si>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</si>
  <si>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</si>
  <si>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</si>
  <si>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</si>
  <si>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</si>
  <si>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</si>
  <si>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</si>
  <si>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</si>
  <si>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</si>
  <si>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</si>
  <si>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</si>
  <si>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</si>
  <si>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</si>
  <si>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</si>
  <si>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</si>
  <si>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</si>
  <si>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</si>
  <si>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</si>
  <si>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</si>
  <si>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</si>
  <si>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</si>
  <si>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</si>
  <si>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</si>
  <si>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</si>
  <si>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</si>
  <si>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</si>
  <si>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</si>
  <si>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</si>
  <si>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</si>
  <si>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</si>
  <si>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</si>
  <si>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</si>
  <si>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</si>
  <si>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</si>
  <si>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</si>
  <si>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</si>
  <si>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</si>
  <si>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</si>
  <si>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</si>
  <si>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</si>
  <si>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</si>
  <si>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</si>
  <si>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</si>
  <si>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</si>
  <si>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</si>
  <si>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</si>
  <si>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</si>
  <si>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</si>
  <si>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</si>
  <si>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</si>
  <si>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</si>
  <si>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</si>
  <si>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</si>
  <si>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</si>
  <si>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</si>
  <si>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</si>
  <si>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</si>
  <si>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</si>
  <si>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</si>
  <si>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</si>
  <si>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</si>
  <si>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</si>
  <si>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</si>
  <si>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</si>
  <si>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</si>
  <si>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</si>
  <si>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</si>
  <si>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</si>
  <si>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</si>
  <si>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</si>
  <si>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</si>
  <si>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</si>
  <si>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</si>
  <si>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</si>
  <si>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</si>
  <si>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</si>
  <si>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</si>
  <si>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</si>
  <si>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</si>
  <si>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</si>
  <si>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</si>
  <si>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</si>
  <si>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</si>
  <si>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</si>
  <si>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</si>
  <si>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</si>
  <si>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</si>
  <si>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</si>
  <si>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</si>
  <si>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</si>
  <si>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</si>
  <si>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</si>
  <si>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</si>
  <si>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</si>
  <si>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</si>
  <si>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</si>
  <si>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</si>
  <si>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</si>
  <si>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</si>
  <si>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</si>
  <si>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</si>
  <si>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</si>
  <si>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</si>
  <si>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</si>
  <si>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</si>
  <si>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</si>
  <si>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</si>
  <si>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</si>
  <si>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</si>
  <si>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</si>
  <si>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</si>
  <si>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</si>
  <si>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</si>
  <si>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</si>
  <si>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</si>
  <si>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</si>
  <si>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</si>
  <si>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</si>
  <si>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</si>
  <si>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</si>
  <si>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</si>
  <si>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</si>
  <si>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</si>
  <si>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</si>
  <si>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</si>
  <si>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</si>
  <si>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</si>
  <si>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</si>
  <si>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</si>
  <si>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</si>
  <si>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</si>
  <si>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</si>
  <si>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</si>
  <si>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</si>
  <si>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</si>
  <si>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</si>
  <si>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</si>
  <si>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</si>
  <si>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</si>
  <si>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</si>
  <si>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</si>
  <si>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</si>
  <si>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</si>
  <si>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</si>
  <si>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</si>
  <si>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</si>
  <si>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</si>
  <si>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</si>
  <si>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</si>
  <si>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</si>
  <si>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</si>
  <si>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</si>
  <si>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</si>
  <si>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</si>
  <si>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</si>
  <si>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</si>
  <si>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</si>
  <si>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</si>
  <si>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</si>
  <si>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</si>
  <si>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</si>
  <si>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</si>
  <si>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</si>
  <si>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</si>
  <si>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</si>
  <si>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</si>
  <si>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</si>
  <si>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</si>
  <si>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</si>
  <si>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</si>
  <si>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</si>
  <si>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</si>
  <si>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</si>
  <si>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</si>
  <si>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</si>
  <si>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</si>
  <si>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</si>
  <si>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</si>
  <si>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</si>
  <si>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</si>
  <si>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</si>
  <si>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</si>
  <si>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</si>
  <si>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</si>
  <si>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</si>
  <si>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</si>
  <si>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</si>
  <si>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</si>
  <si>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</si>
  <si>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</si>
  <si>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</si>
  <si>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</si>
  <si>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</si>
  <si>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</si>
  <si>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</si>
  <si>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</si>
  <si>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</si>
  <si>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</si>
  <si>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</si>
  <si>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</si>
  <si>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</si>
  <si>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</si>
  <si>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</si>
  <si>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</si>
  <si>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</si>
  <si>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</si>
  <si>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</si>
  <si>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</si>
  <si>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</si>
  <si>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</si>
  <si>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</si>
  <si>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</si>
  <si>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</si>
  <si>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</si>
  <si>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</si>
  <si>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</si>
  <si>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</si>
  <si>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</si>
  <si>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</si>
  <si>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</si>
  <si>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</si>
  <si>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</si>
  <si>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</si>
  <si>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</si>
  <si>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</si>
  <si>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</si>
  <si>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</si>
  <si>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</si>
  <si>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</si>
  <si>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</si>
  <si>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</si>
  <si>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</si>
  <si>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</si>
  <si>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</si>
  <si>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</si>
  <si>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</si>
  <si>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</si>
  <si>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</si>
  <si>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</si>
  <si>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</si>
  <si>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</si>
  <si>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</si>
  <si>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</si>
  <si>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</si>
  <si>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</si>
  <si>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</si>
  <si>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</si>
  <si>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</si>
  <si>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</si>
  <si>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</si>
  <si>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</si>
  <si>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</si>
  <si>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</si>
  <si>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</si>
  <si>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</si>
  <si>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</si>
  <si>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</si>
  <si>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</si>
  <si>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</si>
  <si>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</si>
  <si>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</si>
  <si>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</si>
  <si>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</si>
  <si>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</si>
  <si>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</si>
  <si>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</si>
  <si>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</si>
  <si>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</si>
  <si>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</si>
  <si>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</si>
  <si>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</si>
  <si>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</si>
  <si>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</si>
  <si>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</si>
  <si>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</si>
  <si>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</si>
  <si>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</si>
  <si>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</si>
  <si>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</si>
  <si>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</si>
  <si>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</si>
  <si>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</si>
  <si>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</si>
  <si>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</si>
  <si>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</si>
  <si>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</si>
  <si>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</si>
  <si>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</si>
  <si>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</si>
  <si>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</si>
  <si>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</si>
  <si>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</si>
  <si>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</si>
  <si>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</si>
  <si>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</si>
  <si>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</si>
  <si>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</si>
  <si>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</si>
  <si>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</si>
  <si>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</si>
  <si>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</si>
  <si>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</si>
  <si>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</si>
  <si>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</si>
  <si>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</si>
  <si>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</si>
  <si>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</si>
  <si>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</si>
  <si>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</si>
  <si>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</si>
  <si>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</si>
  <si>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</si>
  <si>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</si>
  <si>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</si>
  <si>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</si>
  <si>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</si>
  <si>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</si>
  <si>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</si>
  <si>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</si>
  <si>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</si>
  <si>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</si>
  <si>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</si>
  <si>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</si>
  <si>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</si>
  <si>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</si>
  <si>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</si>
  <si>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</si>
  <si>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</si>
  <si>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</si>
  <si>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</si>
  <si>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</si>
  <si>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</si>
  <si>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</si>
  <si>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</si>
  <si>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</si>
  <si>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</si>
  <si>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</si>
  <si>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</si>
  <si>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</si>
  <si>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</si>
  <si>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</si>
  <si>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</si>
  <si>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</si>
  <si>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</si>
  <si>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</si>
  <si>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</si>
  <si>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</si>
  <si>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</si>
  <si>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</si>
  <si>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</si>
  <si>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</si>
  <si>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</si>
  <si>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</si>
  <si>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</si>
  <si>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</si>
  <si>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</si>
  <si>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</si>
  <si>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</si>
  <si>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</si>
  <si>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</si>
  <si>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</si>
  <si>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</si>
  <si>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</si>
  <si>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</si>
  <si>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</si>
  <si>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</si>
  <si>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</si>
  <si>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</si>
  <si>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</si>
  <si>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</si>
  <si>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</si>
  <si>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</si>
  <si>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</si>
  <si>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</si>
  <si>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</si>
  <si>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</si>
  <si>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</si>
  <si>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</si>
  <si>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</si>
  <si>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</si>
  <si>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</si>
  <si>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</si>
  <si>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</si>
  <si>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</si>
  <si>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</si>
  <si>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</si>
  <si>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</si>
  <si>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</si>
  <si>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</si>
  <si>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</si>
  <si>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</si>
  <si>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</si>
  <si>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</si>
  <si>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</si>
  <si>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</si>
  <si>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</si>
  <si>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</si>
  <si>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</si>
  <si>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</si>
  <si>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</si>
  <si>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</si>
  <si>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</si>
  <si>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</si>
  <si>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</si>
  <si>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</si>
  <si>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</si>
  <si>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</si>
  <si>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</si>
  <si>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</si>
  <si>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</si>
  <si>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</si>
  <si>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</si>
  <si>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</si>
  <si>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</si>
  <si>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</si>
  <si>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</si>
  <si>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</si>
  <si>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</si>
  <si>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</si>
  <si>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</si>
  <si>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</si>
  <si>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</si>
  <si>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</si>
  <si>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</si>
  <si>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</si>
  <si>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</si>
  <si>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</si>
  <si>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</si>
  <si>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</si>
  <si>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</si>
  <si>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</si>
  <si>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</si>
  <si>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</si>
  <si>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</si>
  <si>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</si>
  <si>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</si>
  <si>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</si>
  <si>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</si>
  <si>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</si>
  <si>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</si>
  <si>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</si>
  <si>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</si>
  <si>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</si>
  <si>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</si>
  <si>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</si>
  <si>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</si>
  <si>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</si>
  <si>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</si>
  <si>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</si>
  <si>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</si>
  <si>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</si>
  <si>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</si>
  <si>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</si>
  <si>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</si>
  <si>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</si>
  <si>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</si>
  <si>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</si>
  <si>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</si>
  <si>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</si>
  <si>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</si>
  <si>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</si>
  <si>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</si>
  <si>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</si>
  <si>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</si>
  <si>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</si>
  <si>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</si>
  <si>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</si>
  <si>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</si>
  <si>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</si>
  <si>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</si>
  <si>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</si>
  <si>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</si>
  <si>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</si>
  <si>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</si>
  <si>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</si>
  <si>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</si>
  <si>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</si>
  <si>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</si>
  <si>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</si>
  <si>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</si>
  <si>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</si>
  <si>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</si>
  <si>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</si>
  <si>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</si>
  <si>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</si>
  <si>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</si>
  <si>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</si>
  <si>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</si>
  <si>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</si>
  <si>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</si>
  <si>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</si>
  <si>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</si>
  <si>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</si>
  <si>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</si>
  <si>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</si>
  <si>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</si>
  <si>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</si>
  <si>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</si>
  <si>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</si>
  <si>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</si>
  <si>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</si>
  <si>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</si>
  <si>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</si>
  <si>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</si>
  <si>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</si>
  <si>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</si>
  <si>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</si>
  <si>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</si>
  <si>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</si>
  <si>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</si>
  <si>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</si>
  <si>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</si>
  <si>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</si>
  <si>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</si>
  <si>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</si>
  <si>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</si>
  <si>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</si>
  <si>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</si>
  <si>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</si>
  <si>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</si>
  <si>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</si>
  <si>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</si>
  <si>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</si>
  <si>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</si>
  <si>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</si>
  <si>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</si>
  <si>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</si>
  <si>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</si>
  <si>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</si>
  <si>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</si>
  <si>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</si>
  <si>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</si>
  <si>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</si>
  <si>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</si>
  <si>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</si>
  <si>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</si>
  <si>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</si>
  <si>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</si>
  <si>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</si>
  <si>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</si>
  <si>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</si>
  <si>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</si>
  <si>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</si>
  <si>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</si>
  <si>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</si>
  <si>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</si>
  <si>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</si>
  <si>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</si>
  <si>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</si>
  <si>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</si>
  <si>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</si>
  <si>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</si>
  <si>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</si>
  <si>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</si>
  <si>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</si>
  <si>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</si>
  <si>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</si>
  <si>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</si>
  <si>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</si>
  <si>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</si>
  <si>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</si>
  <si>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</si>
  <si>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</si>
  <si>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</si>
  <si>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</si>
  <si>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</si>
  <si>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</si>
  <si>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</si>
  <si>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</si>
  <si>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</si>
  <si>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</si>
  <si>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</si>
  <si>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</si>
  <si>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</si>
  <si>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</si>
  <si>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</si>
  <si>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</si>
  <si>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</si>
  <si>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</si>
  <si>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</si>
  <si>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</si>
  <si>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</si>
  <si>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</si>
  <si>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</si>
  <si>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</si>
  <si>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</si>
  <si>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</si>
  <si>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</si>
  <si>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</si>
  <si>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</si>
  <si>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</si>
  <si>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</si>
  <si>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</si>
  <si>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</si>
  <si>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</si>
  <si>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</si>
  <si>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</si>
  <si>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</si>
  <si>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</si>
  <si>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</si>
  <si>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</si>
  <si>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</si>
  <si>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</si>
  <si>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</si>
  <si>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</si>
  <si>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</si>
  <si>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</si>
  <si>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</si>
  <si>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</si>
  <si>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</si>
  <si>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</si>
  <si>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</si>
  <si>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</si>
  <si>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</si>
  <si>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</si>
  <si>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</si>
  <si>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</si>
  <si>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</si>
  <si>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</si>
  <si>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</si>
  <si>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</si>
  <si>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</si>
  <si>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</si>
  <si>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</si>
  <si>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</si>
  <si>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</si>
  <si>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</si>
  <si>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</si>
  <si>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</si>
  <si>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</si>
  <si>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</si>
  <si>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</si>
  <si>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</si>
  <si>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</si>
  <si>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</si>
  <si>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</si>
  <si>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</si>
  <si>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</si>
  <si>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</si>
  <si>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</si>
  <si>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</si>
  <si>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</si>
  <si>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</si>
  <si>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</si>
  <si>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</si>
  <si>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</si>
  <si>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</si>
  <si>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</si>
  <si>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</si>
  <si>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</si>
  <si>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</si>
  <si>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</si>
  <si>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</si>
  <si>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</si>
  <si>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</si>
  <si>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</si>
  <si>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</si>
  <si>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</si>
  <si>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</si>
  <si>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</si>
  <si>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</si>
  <si>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</si>
  <si>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</si>
  <si>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</si>
  <si>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</si>
  <si>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</si>
  <si>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</si>
  <si>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</si>
  <si>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</si>
  <si>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</si>
  <si>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</si>
  <si>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</si>
  <si>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</si>
  <si>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</si>
  <si>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</si>
  <si>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</si>
  <si>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</si>
  <si>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</si>
  <si>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</si>
  <si>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</si>
  <si>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</si>
  <si>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</si>
  <si>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</si>
  <si>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</si>
  <si>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</si>
  <si>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</si>
  <si>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</si>
  <si>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</si>
  <si>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</si>
  <si>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</si>
  <si>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</si>
  <si>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</si>
  <si>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</si>
  <si>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</si>
  <si>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</si>
  <si>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</si>
  <si>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</si>
  <si>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</si>
  <si>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</si>
  <si>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</si>
  <si>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</si>
  <si>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</si>
  <si>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</si>
  <si>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</si>
  <si>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</si>
  <si>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</si>
  <si>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</si>
  <si>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</si>
  <si>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</si>
  <si>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</si>
  <si>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</si>
  <si>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</si>
  <si>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</si>
  <si>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</si>
  <si>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</si>
  <si>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</si>
  <si>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</si>
  <si>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</si>
  <si>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</si>
  <si>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</si>
  <si>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</si>
  <si>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</si>
  <si>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</si>
  <si>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</si>
  <si>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</si>
  <si>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</si>
  <si>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</si>
  <si>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</si>
  <si>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</si>
  <si>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</si>
  <si>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</si>
  <si>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</si>
  <si>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</si>
  <si>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</si>
  <si>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</si>
  <si>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</si>
  <si>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</si>
  <si>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</si>
  <si>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</si>
  <si>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</si>
  <si>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</si>
  <si>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</si>
  <si>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</si>
  <si>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</si>
  <si>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</si>
  <si>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</si>
  <si>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</si>
  <si>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</si>
  <si>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</si>
  <si>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</si>
  <si>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</si>
  <si>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</si>
  <si>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</si>
  <si>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</si>
  <si>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</si>
  <si>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</si>
  <si>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</si>
  <si>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</si>
  <si>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</si>
  <si>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</si>
  <si>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</si>
  <si>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</si>
  <si>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</si>
  <si>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</si>
  <si>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</si>
  <si>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</si>
  <si>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</si>
  <si>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</si>
  <si>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</si>
  <si>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</si>
  <si>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</si>
  <si>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</si>
  <si>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</si>
  <si>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</si>
  <si>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</si>
  <si>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</si>
  <si>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</si>
  <si>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</si>
  <si>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</si>
  <si>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</si>
  <si>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</si>
  <si>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</si>
  <si>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</si>
  <si>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</si>
  <si>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</si>
  <si>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</si>
  <si>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</si>
  <si>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</si>
  <si>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</si>
  <si>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</si>
  <si>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</si>
  <si>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</si>
  <si>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</si>
  <si>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</si>
  <si>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</si>
  <si>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</si>
  <si>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</si>
  <si>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</si>
  <si>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</si>
  <si>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</si>
  <si>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</si>
  <si>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</si>
  <si>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</si>
  <si>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</si>
  <si>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</si>
  <si>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</si>
  <si>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</si>
  <si>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</si>
  <si>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</si>
  <si>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</si>
  <si>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</si>
  <si>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</si>
  <si>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</si>
  <si>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</si>
  <si>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</si>
  <si>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</si>
  <si>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</si>
  <si>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</si>
  <si>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</si>
  <si>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</si>
  <si>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</si>
  <si>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</si>
  <si>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</si>
  <si>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</si>
  <si>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</si>
  <si>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</si>
  <si>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</si>
  <si>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</si>
  <si>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</si>
  <si>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</si>
  <si>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</si>
  <si>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</si>
  <si>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</si>
  <si>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</si>
  <si>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</si>
  <si>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</si>
  <si>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</si>
  <si>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</si>
  <si>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</si>
  <si>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</si>
  <si>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</si>
  <si>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</si>
  <si>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</si>
  <si>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</si>
  <si>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</si>
  <si>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</si>
  <si>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</si>
  <si>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</si>
  <si>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</si>
  <si>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</si>
  <si>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</si>
  <si>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</si>
  <si>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</si>
  <si>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</si>
  <si>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</si>
  <si>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</si>
  <si>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</si>
  <si>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</si>
  <si>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</si>
  <si>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</si>
  <si>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</si>
  <si>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</si>
  <si>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</si>
  <si>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</si>
  <si>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</si>
  <si>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</si>
  <si>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</si>
  <si>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</si>
  <si>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</si>
  <si>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</si>
  <si>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</si>
  <si>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</si>
  <si>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</si>
  <si>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</si>
  <si>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</si>
  <si>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</si>
  <si>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</si>
  <si>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</si>
  <si>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</si>
  <si>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</si>
  <si>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</si>
  <si>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</si>
  <si>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</si>
  <si>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</si>
  <si>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</si>
  <si>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</si>
  <si>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</si>
  <si>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</si>
  <si>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</si>
  <si>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</si>
  <si>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</si>
  <si>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</si>
  <si>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</si>
  <si>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</si>
  <si>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</si>
  <si>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</si>
  <si>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</si>
  <si>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</si>
  <si>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</si>
  <si>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</si>
  <si>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</si>
  <si>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</si>
  <si>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</si>
  <si>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</si>
  <si>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</si>
  <si>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</si>
  <si>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</si>
  <si>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</si>
  <si>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</si>
  <si>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</si>
  <si>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</si>
  <si>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</si>
  <si>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</si>
  <si>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</si>
  <si>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</si>
  <si>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</si>
  <si>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</si>
  <si>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</si>
  <si>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</si>
  <si>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</si>
  <si>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</si>
  <si>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</si>
  <si>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</si>
  <si>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</si>
  <si>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</si>
  <si>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</si>
  <si>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</si>
  <si>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</si>
  <si>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</si>
  <si>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</si>
  <si>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</si>
  <si>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</si>
  <si>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</si>
  <si>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</si>
  <si>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</si>
  <si>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</si>
  <si>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</si>
  <si>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</si>
  <si>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</si>
  <si>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</si>
  <si>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</si>
  <si>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</si>
  <si>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</si>
  <si>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</si>
  <si>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</si>
  <si>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</si>
  <si>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</si>
  <si>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</si>
  <si>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</si>
  <si>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</si>
  <si>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</si>
  <si>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</si>
  <si>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</si>
  <si>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</si>
  <si>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</si>
  <si>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</si>
  <si>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</si>
  <si>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</si>
  <si>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</si>
  <si>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</si>
  <si>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</si>
  <si>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</si>
  <si>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</si>
  <si>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</si>
  <si>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</si>
  <si>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</si>
  <si>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</si>
  <si>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</si>
  <si>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</si>
  <si>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</si>
  <si>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</si>
  <si>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</si>
  <si>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</si>
  <si>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</si>
  <si>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</si>
  <si>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</si>
  <si>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</si>
  <si>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</si>
  <si>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</si>
  <si>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</si>
  <si>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</si>
  <si>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</si>
  <si>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</si>
  <si>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</si>
  <si>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</si>
  <si>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</si>
  <si>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</si>
  <si>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</si>
  <si>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</si>
  <si>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</si>
  <si>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</si>
  <si>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</si>
  <si>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</si>
  <si>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</si>
  <si>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</si>
  <si>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</si>
  <si>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</si>
  <si>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</si>
  <si>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</si>
  <si>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</si>
  <si>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</si>
  <si>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</si>
  <si>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</si>
  <si>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</si>
  <si>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</si>
  <si>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</si>
  <si>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</si>
  <si>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</si>
  <si>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</si>
  <si>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</si>
  <si>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</si>
  <si>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</si>
  <si>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</si>
  <si>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</si>
  <si>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</si>
  <si>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</si>
  <si>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</si>
  <si>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</si>
  <si>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</si>
  <si>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</si>
  <si>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</si>
  <si>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</si>
  <si>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</si>
  <si>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</si>
  <si>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</si>
  <si>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</si>
  <si>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</si>
  <si>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</si>
  <si>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</si>
  <si>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</si>
  <si>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</si>
  <si>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</si>
  <si>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</si>
  <si>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</si>
  <si>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</si>
  <si>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</si>
  <si>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</si>
  <si>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</si>
  <si>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</si>
  <si>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</si>
  <si>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</si>
  <si>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</si>
  <si>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</si>
  <si>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</si>
  <si>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</si>
  <si>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</si>
  <si>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</si>
  <si>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</si>
  <si>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</si>
  <si>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</si>
  <si>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</si>
  <si>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</si>
  <si>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</si>
  <si>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</si>
  <si>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</si>
  <si>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</si>
  <si>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</si>
  <si>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</si>
  <si>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</si>
  <si>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</si>
  <si>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</si>
  <si>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</si>
  <si>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</si>
  <si>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</si>
  <si>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</si>
  <si>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</si>
  <si>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</si>
  <si>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</si>
  <si>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</si>
  <si>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</si>
  <si>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</si>
  <si>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</si>
  <si>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</si>
  <si>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</si>
  <si>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</si>
  <si>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</si>
  <si>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</si>
  <si>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</si>
  <si>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</si>
  <si>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</si>
  <si>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</si>
  <si>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</si>
  <si>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</si>
  <si>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</si>
  <si>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</si>
  <si>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</si>
  <si>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</si>
  <si>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</si>
  <si>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</si>
  <si>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</si>
  <si>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</si>
  <si>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</si>
  <si>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</si>
  <si>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</si>
  <si>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</si>
  <si>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</si>
  <si>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</si>
  <si>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</si>
  <si>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</si>
  <si>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</si>
  <si>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</si>
  <si>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</si>
  <si>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</si>
  <si>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</si>
  <si>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</si>
  <si>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</si>
  <si>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</si>
  <si>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</si>
  <si>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</si>
  <si>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</si>
  <si>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</si>
  <si>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</si>
  <si>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</si>
  <si>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</si>
  <si>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</si>
  <si>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</si>
  <si>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</si>
  <si>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</si>
  <si>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</si>
  <si>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</si>
  <si>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</si>
  <si>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</si>
  <si>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</si>
  <si>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</si>
  <si>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</si>
  <si>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</si>
  <si>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</si>
  <si>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</si>
  <si>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</si>
  <si>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</si>
  <si>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</si>
  <si>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</si>
  <si>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</si>
  <si>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</si>
  <si>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</si>
  <si>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</si>
  <si>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</si>
  <si>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</si>
  <si>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</si>
  <si>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</si>
  <si>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</si>
  <si>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</si>
  <si>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</si>
  <si>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</si>
  <si>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</si>
  <si>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</si>
  <si>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</si>
  <si>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</si>
  <si>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</si>
  <si>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</si>
  <si>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</si>
  <si>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</si>
  <si>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</si>
  <si>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</si>
  <si>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</si>
  <si>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</si>
  <si>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</si>
  <si>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</si>
  <si>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</si>
  <si>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</si>
  <si>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</si>
  <si>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</si>
  <si>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</si>
  <si>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</si>
  <si>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</si>
  <si>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</si>
  <si>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</si>
  <si>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</si>
  <si>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</si>
  <si>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</si>
  <si>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</si>
  <si>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</si>
  <si>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</si>
  <si>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</si>
  <si>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</si>
  <si>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</si>
  <si>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</si>
  <si>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</si>
  <si>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</si>
  <si>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</si>
  <si>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</si>
  <si>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</si>
  <si>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</si>
  <si>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</si>
  <si>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</si>
  <si>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</si>
  <si>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</si>
  <si>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</si>
  <si>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</si>
  <si>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</si>
  <si>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</si>
  <si>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</si>
  <si>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</si>
  <si>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</si>
  <si>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</si>
  <si>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</si>
  <si>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</si>
  <si>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</si>
  <si>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</si>
  <si>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</si>
  <si>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</si>
  <si>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</si>
  <si>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</si>
  <si>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</si>
  <si>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</si>
  <si>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</si>
  <si>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</si>
  <si>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</si>
  <si>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</si>
  <si>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</si>
  <si>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</si>
  <si>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</si>
  <si>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</si>
  <si>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</si>
  <si>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</si>
  <si>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</si>
  <si>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</si>
  <si>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</si>
  <si>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</si>
  <si>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</si>
  <si>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</si>
  <si>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</si>
  <si>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</si>
  <si>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</si>
  <si>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</si>
  <si>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</si>
  <si>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</si>
  <si>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</si>
  <si>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</si>
  <si>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</si>
  <si>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</si>
  <si>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</si>
  <si>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</si>
  <si>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</si>
  <si>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</si>
  <si>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</si>
  <si>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</si>
  <si>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</si>
  <si>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</si>
  <si>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</si>
  <si>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</si>
  <si>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</si>
  <si>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</si>
  <si>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</si>
  <si>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</si>
  <si>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</si>
  <si>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</si>
  <si>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</si>
  <si>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</si>
  <si>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</si>
  <si>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</si>
  <si>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</si>
  <si>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</si>
  <si>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</si>
  <si>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</si>
  <si>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</si>
  <si>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</si>
  <si>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</si>
  <si>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</si>
  <si>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</si>
  <si>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</si>
  <si>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</si>
  <si>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</si>
  <si>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</si>
  <si>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</si>
  <si>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</si>
  <si>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</si>
  <si>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</si>
  <si>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</si>
  <si>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</si>
  <si>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</si>
  <si>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</si>
  <si>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</si>
  <si>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</si>
  <si>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</si>
  <si>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</si>
  <si>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</si>
  <si>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</si>
  <si>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</si>
  <si>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</si>
  <si>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</si>
  <si>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</si>
  <si>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</si>
  <si>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</si>
  <si>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</si>
  <si>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</si>
  <si>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</si>
  <si>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</si>
  <si>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</si>
  <si>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</si>
  <si>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</si>
  <si>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</si>
  <si>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</si>
  <si>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</si>
  <si>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</si>
  <si>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</si>
  <si>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</si>
  <si>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</si>
  <si>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</si>
  <si>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</si>
  <si>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</si>
  <si>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</si>
  <si>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</si>
  <si>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</si>
  <si>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</si>
  <si>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</si>
  <si>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</si>
  <si>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</si>
  <si>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</si>
  <si>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</si>
  <si>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</si>
  <si>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</si>
  <si>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</si>
  <si>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</si>
  <si>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</si>
  <si>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</si>
  <si>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</si>
  <si>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</si>
  <si>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</si>
  <si>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</si>
  <si>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</si>
  <si>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</si>
  <si>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</si>
  <si>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</si>
  <si>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</si>
  <si>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</si>
  <si>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</si>
  <si>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</si>
  <si>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</si>
  <si>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</si>
  <si>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</si>
  <si>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</si>
  <si>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</si>
  <si>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</si>
  <si>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</si>
  <si>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</si>
  <si>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</si>
  <si>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</si>
  <si>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</si>
  <si>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</si>
  <si>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</si>
  <si>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</si>
  <si>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</si>
  <si>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</si>
  <si>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</si>
  <si>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</si>
  <si>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</si>
  <si>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</si>
  <si>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</si>
  <si>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</si>
  <si>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</si>
  <si>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</si>
  <si>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</si>
  <si>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</si>
  <si>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</si>
  <si>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</si>
  <si>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</si>
  <si>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</si>
  <si>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</si>
  <si>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</si>
  <si>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</si>
  <si>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</si>
  <si>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</si>
  <si>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</si>
  <si>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</si>
  <si>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</si>
  <si>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</si>
  <si>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</si>
  <si>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</si>
  <si>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</si>
  <si>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</si>
  <si>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</si>
  <si>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</si>
  <si>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</si>
  <si>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</si>
  <si>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</si>
  <si>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</si>
  <si>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</si>
  <si>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</si>
  <si>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</si>
  <si>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</si>
  <si>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</si>
  <si>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</si>
  <si>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</si>
  <si>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</si>
  <si>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</si>
  <si>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</si>
  <si>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</si>
  <si>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</si>
  <si>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</si>
  <si>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</si>
  <si>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</si>
  <si>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</si>
  <si>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</si>
  <si>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</si>
  <si>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</si>
  <si>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</si>
  <si>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</si>
  <si>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</si>
  <si>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</si>
  <si>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</si>
  <si>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</si>
  <si>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</si>
  <si>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</si>
  <si>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</si>
  <si>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</si>
  <si>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</si>
  <si>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</si>
  <si>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</si>
  <si>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</si>
  <si>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</si>
  <si>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</si>
  <si>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</si>
  <si>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</si>
  <si>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</si>
  <si>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</si>
  <si>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</si>
  <si>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</si>
  <si>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</si>
  <si>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</si>
  <si>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</si>
  <si>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</si>
  <si>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</si>
  <si>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</si>
  <si>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</si>
  <si>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</si>
  <si>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</si>
  <si>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</si>
  <si>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</si>
  <si>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</si>
  <si>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</si>
  <si>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</si>
  <si>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</si>
  <si>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</si>
  <si>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</si>
  <si>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</si>
  <si>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</si>
  <si>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</si>
  <si>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</si>
  <si>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</si>
  <si>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</si>
  <si>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</si>
  <si>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</si>
  <si>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</si>
  <si>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</si>
  <si>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</si>
  <si>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</si>
  <si>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</si>
  <si>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</si>
  <si>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</si>
  <si>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</si>
  <si>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</si>
  <si>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</si>
  <si>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</si>
  <si>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</si>
  <si>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</si>
  <si>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</si>
  <si>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</si>
  <si>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</si>
  <si>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</si>
  <si>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</si>
  <si>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</si>
  <si>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</si>
  <si>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</si>
  <si>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</si>
  <si>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</si>
  <si>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</si>
  <si>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</si>
  <si>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</si>
  <si>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</si>
  <si>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</si>
  <si>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</si>
  <si>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</si>
  <si>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</si>
  <si>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</si>
  <si>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</si>
  <si>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</si>
  <si>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</si>
  <si>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</si>
  <si>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</si>
  <si>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</si>
  <si>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</si>
  <si>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</si>
  <si>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</si>
  <si>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</si>
  <si>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</si>
  <si>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</si>
  <si>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</si>
  <si>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</si>
  <si>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</si>
  <si>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</si>
  <si>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</si>
  <si>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</si>
  <si>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</si>
  <si>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</si>
  <si>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</si>
  <si>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</si>
  <si>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</si>
  <si>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</si>
  <si>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</si>
  <si>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</si>
  <si>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</si>
  <si>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</si>
  <si>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</si>
  <si>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</si>
  <si>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</si>
  <si>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</si>
  <si>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</si>
  <si>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</si>
  <si>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</si>
  <si>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</si>
  <si>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</si>
  <si>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</si>
  <si>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</si>
  <si>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</si>
  <si>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</si>
  <si>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</si>
  <si>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</si>
  <si>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</si>
  <si>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</si>
  <si>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</si>
  <si>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</si>
  <si>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</si>
  <si>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</si>
  <si>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</si>
  <si>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</si>
  <si>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</si>
  <si>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</si>
  <si>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</si>
  <si>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</si>
  <si>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</si>
  <si>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</si>
  <si>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</si>
  <si>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</si>
  <si>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</si>
  <si>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</si>
  <si>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</si>
  <si>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</si>
  <si>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</si>
  <si>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</si>
  <si>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</si>
  <si>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</si>
  <si>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</si>
  <si>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</si>
  <si>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</si>
  <si>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</si>
  <si>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</si>
  <si>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</si>
  <si>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</si>
  <si>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</si>
  <si>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</si>
  <si>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</si>
  <si>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</si>
  <si>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</si>
  <si>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</si>
  <si>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</si>
  <si>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</si>
  <si>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</si>
  <si>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</si>
  <si>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</si>
  <si>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</si>
  <si>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</si>
  <si>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</si>
  <si>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</si>
  <si>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</si>
  <si>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</si>
  <si>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</si>
  <si>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</si>
  <si>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</si>
  <si>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</si>
  <si>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</si>
  <si>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</si>
  <si>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</si>
  <si>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</si>
  <si>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</si>
  <si>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</si>
  <si>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</si>
  <si>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</si>
  <si>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</si>
  <si>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</si>
  <si>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</si>
  <si>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</si>
  <si>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</si>
  <si>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</si>
  <si>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</si>
  <si>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</si>
  <si>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</si>
  <si>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</si>
  <si>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</si>
  <si>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</si>
  <si>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</si>
  <si>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</si>
  <si>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</si>
  <si>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</si>
  <si>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</si>
  <si>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</si>
  <si>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</si>
  <si>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</si>
  <si>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</si>
  <si>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</si>
  <si>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</si>
  <si>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</si>
  <si>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</si>
  <si>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</si>
  <si>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</si>
  <si>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</si>
  <si>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</si>
  <si>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</si>
  <si>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</si>
  <si>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</si>
  <si>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</si>
  <si>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</si>
  <si>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</si>
  <si>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</si>
  <si>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</si>
  <si>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</si>
  <si>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</si>
  <si>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</si>
  <si>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</si>
  <si>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</si>
  <si>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</si>
  <si>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</si>
  <si>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</si>
  <si>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</si>
  <si>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</si>
  <si>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</si>
  <si>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</si>
  <si>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</si>
  <si>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</si>
  <si>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</si>
  <si>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</si>
  <si>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</si>
  <si>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</si>
  <si>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</si>
  <si>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</si>
  <si>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</si>
  <si>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</si>
  <si>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</si>
  <si>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</si>
  <si>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</si>
  <si>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</si>
  <si>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</si>
  <si>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</si>
  <si>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</si>
  <si>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</si>
  <si>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</si>
  <si>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</si>
  <si>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</si>
  <si>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</si>
  <si>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</si>
  <si>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</si>
  <si>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</si>
  <si>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</si>
  <si>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</si>
  <si>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</si>
  <si>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</si>
  <si>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</si>
  <si>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</si>
  <si>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</si>
  <si>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</si>
  <si>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</si>
  <si>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</si>
  <si>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</si>
  <si>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</si>
  <si>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</si>
  <si>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</si>
  <si>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</si>
  <si>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</si>
  <si>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</si>
  <si>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</si>
  <si>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</si>
  <si>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</si>
  <si>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</si>
  <si>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</si>
  <si>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</si>
  <si>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</si>
  <si>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</si>
  <si>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</si>
  <si>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</si>
  <si>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</si>
  <si>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</si>
  <si>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</si>
  <si>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</si>
  <si>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</si>
  <si>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</si>
  <si>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</si>
  <si>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</si>
  <si>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</si>
  <si>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</si>
  <si>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</si>
  <si>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</si>
  <si>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</si>
  <si>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</si>
  <si>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</si>
  <si>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</si>
  <si>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</si>
  <si>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</si>
  <si>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</si>
  <si>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</si>
  <si>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</si>
  <si>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</si>
  <si>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</si>
  <si>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</si>
  <si>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</si>
  <si>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</si>
  <si>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</si>
  <si>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</si>
  <si>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</si>
  <si>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</si>
  <si>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</si>
  <si>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</si>
  <si>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</si>
  <si>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</si>
  <si>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</si>
  <si>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</si>
  <si>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</si>
  <si>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</si>
  <si>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</si>
  <si>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</si>
  <si>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</si>
  <si>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</si>
  <si>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</si>
  <si>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</si>
  <si>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</si>
  <si>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</si>
  <si>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</si>
  <si>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</si>
  <si>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</si>
  <si>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</si>
  <si>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</si>
  <si>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</si>
  <si>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</si>
  <si>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</si>
  <si>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</si>
  <si>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</si>
  <si>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</si>
  <si>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</si>
  <si>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</si>
  <si>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</si>
  <si>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</si>
  <si>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</si>
  <si>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</si>
  <si>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</si>
  <si>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</si>
  <si>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</si>
  <si>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</si>
  <si>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</si>
  <si>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</si>
  <si>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</si>
  <si>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</si>
  <si>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</si>
  <si>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</si>
  <si>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</si>
  <si>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</si>
  <si>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</si>
  <si>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</si>
  <si>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</si>
  <si>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</si>
  <si>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</si>
  <si>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</si>
  <si>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</si>
  <si>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</si>
  <si>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</si>
  <si>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</si>
  <si>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</si>
  <si>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</si>
  <si>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</si>
  <si>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</si>
  <si>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</si>
  <si>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</si>
  <si>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</si>
  <si>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</si>
  <si>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</si>
  <si>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</si>
  <si>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</si>
  <si>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</si>
  <si>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</si>
  <si>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</si>
  <si>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</si>
  <si>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</si>
  <si>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</si>
  <si>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</si>
  <si>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</si>
  <si>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</si>
  <si>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</si>
  <si>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</si>
  <si>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</si>
  <si>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</si>
  <si>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</si>
  <si>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</si>
  <si>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</si>
  <si>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</si>
  <si>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</si>
  <si>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</si>
  <si>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</si>
  <si>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</si>
  <si>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</si>
  <si>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</si>
  <si>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</si>
  <si>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</si>
  <si>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</si>
  <si>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</si>
  <si>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</si>
  <si>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</si>
  <si>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</si>
  <si>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</si>
  <si>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</si>
  <si>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</si>
  <si>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</si>
  <si>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</si>
  <si>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</si>
  <si>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</si>
  <si>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</si>
  <si>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</si>
  <si>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</si>
  <si>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</si>
  <si>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</si>
  <si>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</si>
  <si>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</si>
  <si>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</si>
  <si>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</si>
  <si>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</si>
  <si>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</si>
  <si>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</si>
  <si>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</si>
  <si>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</si>
  <si>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</si>
  <si>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</si>
  <si>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</si>
  <si>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</si>
  <si>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</si>
  <si>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</si>
  <si>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</si>
  <si>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</si>
  <si>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</si>
  <si>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</si>
  <si>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</si>
  <si>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</si>
  <si>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</si>
  <si>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</si>
  <si>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</si>
  <si>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</si>
  <si>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</si>
  <si>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</si>
  <si>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</si>
  <si>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</si>
  <si>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</si>
  <si>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</si>
  <si>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</si>
  <si>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</si>
  <si>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</si>
  <si>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</si>
  <si>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</si>
  <si>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</si>
  <si>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</si>
  <si>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</si>
  <si>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</si>
  <si>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</si>
  <si>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</si>
  <si>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</si>
  <si>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</si>
  <si>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</si>
  <si>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</si>
  <si>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</si>
  <si>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</si>
  <si>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</si>
  <si>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</si>
  <si>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</si>
  <si>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</si>
  <si>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</si>
  <si>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</si>
  <si>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</si>
  <si>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</si>
  <si>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</si>
  <si>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</si>
  <si>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</si>
  <si>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</si>
  <si>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</si>
  <si>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</si>
  <si>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</si>
  <si>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</si>
  <si>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</si>
  <si>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</si>
  <si>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</si>
  <si>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</si>
  <si>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</si>
  <si>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</si>
  <si>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</si>
  <si>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</si>
  <si>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</si>
  <si>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</si>
  <si>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</si>
  <si>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</si>
  <si>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</si>
  <si>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</si>
  <si>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</si>
  <si>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</si>
  <si>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</si>
  <si>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</si>
  <si>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</si>
  <si>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</si>
  <si>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</si>
  <si>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</si>
  <si>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</si>
  <si>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</si>
  <si>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</si>
  <si>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</si>
  <si>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</si>
  <si>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</si>
  <si>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</si>
  <si>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</si>
  <si>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</si>
  <si>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</si>
  <si>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</si>
  <si>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</si>
  <si>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</si>
  <si>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</si>
  <si>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</si>
  <si>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</si>
  <si>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</si>
  <si>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</si>
  <si>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</si>
  <si>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</si>
  <si>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</si>
  <si>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</si>
  <si>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</si>
  <si>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</si>
  <si>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</si>
  <si>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</si>
  <si>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</si>
  <si>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</si>
  <si>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</si>
  <si>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</si>
  <si>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</si>
  <si>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</si>
  <si>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</si>
  <si>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</si>
  <si>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</si>
  <si>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</si>
  <si>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</si>
  <si>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</si>
  <si>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</si>
  <si>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</si>
  <si>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</si>
  <si>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</si>
  <si>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</si>
  <si>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</si>
  <si>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</si>
  <si>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</si>
  <si>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</si>
  <si>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</si>
  <si>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</si>
  <si>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</si>
  <si>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</si>
  <si>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</si>
  <si>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</si>
  <si>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</si>
  <si>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</si>
  <si>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</si>
  <si>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</si>
  <si>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</si>
  <si>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</si>
  <si>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</si>
  <si>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</si>
  <si>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</si>
  <si>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</si>
  <si>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</si>
  <si>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</si>
  <si>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</si>
  <si>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</si>
  <si>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</si>
  <si>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</si>
  <si>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</si>
  <si>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</si>
  <si>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</si>
  <si>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</si>
  <si>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</si>
  <si>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</si>
  <si>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</si>
  <si>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</si>
  <si>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</si>
  <si>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</si>
  <si>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</si>
  <si>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</si>
  <si>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</si>
  <si>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</si>
  <si>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</si>
  <si>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</si>
  <si>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</si>
  <si>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</si>
  <si>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</si>
  <si>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</si>
  <si>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</si>
  <si>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</si>
  <si>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</si>
  <si>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</si>
  <si>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</si>
  <si>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</si>
  <si>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</si>
  <si>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</si>
  <si>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</si>
  <si>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</si>
  <si>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</si>
  <si>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</si>
  <si>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</si>
  <si>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</si>
  <si>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</si>
  <si>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</si>
  <si>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</si>
  <si>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</si>
  <si>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</si>
  <si>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</si>
  <si>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</si>
  <si>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</si>
  <si>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</si>
  <si>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</si>
  <si>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</si>
  <si>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</si>
  <si>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</si>
  <si>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</si>
  <si>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</si>
  <si>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</si>
  <si>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</si>
  <si>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</si>
  <si>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</si>
  <si>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</si>
  <si>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</si>
  <si>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</si>
  <si>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</si>
  <si>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</si>
  <si>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</si>
  <si>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</si>
  <si>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</si>
  <si>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</si>
  <si>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</si>
  <si>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</si>
  <si>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</si>
  <si>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</si>
  <si>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</si>
  <si>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</si>
  <si>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</si>
  <si>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</si>
  <si>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</si>
  <si>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</si>
  <si>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</si>
  <si>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</si>
  <si>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</si>
  <si>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</si>
  <si>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</si>
  <si>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</si>
  <si>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</si>
  <si>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</si>
  <si>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</si>
  <si>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</si>
  <si>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</si>
  <si>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</si>
  <si>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</si>
  <si>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</si>
  <si>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</si>
  <si>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</si>
  <si>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</si>
  <si>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</si>
  <si>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</si>
  <si>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</si>
  <si>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</si>
  <si>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</si>
  <si>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</si>
  <si>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</si>
  <si>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</si>
  <si>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</si>
  <si>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</si>
  <si>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</si>
  <si>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</si>
  <si>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</si>
  <si>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</si>
  <si>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</si>
  <si>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</si>
  <si>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</si>
  <si>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</si>
  <si>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</si>
  <si>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</si>
  <si>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</si>
  <si>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</si>
  <si>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</si>
  <si>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</si>
  <si>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</si>
  <si>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</si>
  <si>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</si>
  <si>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</si>
  <si>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</si>
  <si>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</si>
  <si>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</si>
  <si>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</si>
  <si>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</si>
  <si>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</si>
  <si>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</si>
  <si>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</si>
  <si>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</si>
  <si>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</si>
  <si>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</si>
  <si>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</si>
  <si>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</si>
  <si>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</si>
  <si>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</si>
  <si>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</si>
  <si>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</si>
  <si>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</si>
  <si>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</si>
  <si>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</si>
  <si>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</si>
  <si>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</si>
  <si>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</si>
  <si>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</si>
  <si>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</si>
  <si>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</si>
  <si>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</si>
  <si>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</si>
  <si>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</si>
  <si>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</si>
  <si>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</si>
  <si>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</si>
  <si>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</si>
  <si>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</si>
  <si>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</si>
  <si>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</si>
  <si>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</si>
  <si>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</si>
  <si>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</si>
  <si>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</si>
  <si>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</si>
  <si>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</si>
  <si>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</si>
  <si>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</si>
  <si>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</si>
  <si>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</si>
  <si>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</si>
  <si>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</si>
  <si>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</si>
  <si>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</si>
  <si>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</si>
  <si>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</si>
  <si>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</si>
  <si>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</si>
  <si>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</si>
  <si>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</si>
  <si>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</si>
  <si>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</si>
  <si>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</si>
  <si>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</si>
  <si>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</si>
  <si>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</si>
  <si>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</si>
  <si>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</si>
  <si>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</si>
  <si>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</si>
  <si>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</si>
  <si>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</si>
  <si>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</si>
  <si>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</si>
  <si>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</si>
  <si>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</si>
  <si>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</si>
  <si>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</si>
  <si>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</si>
  <si>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</si>
  <si>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</si>
  <si>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</si>
  <si>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</si>
  <si>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</si>
  <si>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</si>
  <si>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</si>
  <si>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</si>
  <si>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</si>
  <si>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</si>
  <si>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</si>
  <si>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</si>
  <si>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</si>
  <si>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</si>
  <si>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</si>
  <si>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</si>
  <si>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</si>
  <si>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</si>
  <si>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</si>
  <si>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</si>
  <si>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</si>
  <si>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</si>
  <si>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</si>
  <si>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</si>
  <si>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</si>
  <si>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</si>
  <si>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</si>
  <si>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</si>
  <si>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</si>
  <si>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</si>
  <si>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</si>
  <si>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</si>
  <si>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</si>
  <si>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</si>
  <si>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</si>
  <si>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</si>
  <si>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</si>
  <si>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</si>
  <si>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</si>
  <si>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</si>
  <si>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</si>
  <si>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</si>
  <si>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</si>
  <si>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</si>
  <si>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</si>
  <si>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</si>
  <si>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</si>
  <si>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</si>
  <si>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</si>
  <si>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</si>
  <si>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</si>
  <si>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</si>
  <si>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</si>
  <si>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</si>
  <si>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</si>
  <si>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</si>
  <si>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</si>
  <si>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</si>
  <si>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</si>
  <si>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</si>
  <si>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</si>
  <si>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</si>
  <si>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</si>
  <si>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</si>
  <si>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</si>
  <si>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</si>
  <si>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</si>
  <si>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</si>
  <si>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</si>
  <si>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</si>
  <si>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</si>
  <si>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</si>
  <si>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</si>
  <si>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</si>
  <si>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</si>
  <si>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</si>
  <si>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</si>
  <si>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</si>
  <si>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</si>
  <si>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</si>
  <si>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</si>
  <si>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</si>
  <si>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</si>
  <si>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</si>
  <si>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</si>
  <si>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</si>
  <si>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</si>
  <si>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</si>
  <si>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</si>
  <si>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</si>
  <si>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</si>
  <si>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</si>
  <si>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</si>
  <si>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</si>
  <si>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</si>
  <si>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</si>
  <si>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</si>
  <si>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</si>
  <si>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</si>
  <si>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</si>
  <si>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</si>
  <si>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</si>
  <si>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</si>
  <si>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</si>
  <si>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</si>
  <si>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</si>
  <si>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</si>
  <si>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</si>
  <si>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</si>
  <si>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</si>
  <si>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</si>
  <si>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</si>
  <si>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</si>
  <si>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</si>
  <si>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</si>
  <si>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</si>
  <si>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</si>
  <si>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</si>
  <si>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</si>
  <si>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</si>
  <si>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</si>
  <si>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</si>
  <si>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</si>
  <si>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</si>
  <si>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</si>
  <si>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</si>
  <si>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</si>
  <si>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</si>
  <si>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</si>
  <si>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</si>
  <si>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</si>
  <si>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</si>
  <si>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</si>
  <si>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</si>
  <si>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</si>
  <si>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</si>
  <si>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</si>
  <si>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</si>
  <si>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</si>
  <si>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</si>
  <si>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</si>
  <si>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</si>
  <si>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</si>
  <si>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</si>
  <si>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</si>
  <si>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</si>
  <si>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</si>
  <si>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</si>
  <si>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</si>
  <si>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</si>
  <si>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</si>
  <si>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</si>
  <si>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</si>
  <si>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</si>
  <si>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</si>
  <si>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</si>
  <si>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</si>
  <si>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</si>
  <si>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</si>
  <si>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</si>
  <si>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</si>
  <si>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</si>
  <si>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</si>
  <si>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</si>
  <si>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</si>
  <si>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</si>
  <si>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</si>
  <si>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</si>
  <si>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</si>
  <si>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</si>
  <si>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</si>
  <si>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</si>
  <si>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</si>
  <si>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</si>
  <si>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</si>
  <si>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</si>
  <si>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</si>
  <si>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</si>
  <si>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</si>
  <si>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</si>
  <si>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</si>
  <si>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</si>
  <si>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</si>
  <si>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</si>
  <si>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</si>
  <si>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</si>
  <si>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</si>
  <si>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</si>
  <si>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</si>
  <si>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</si>
  <si>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</si>
  <si>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</si>
  <si>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</si>
  <si>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</si>
  <si>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</si>
  <si>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</si>
  <si>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</si>
  <si>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</si>
  <si>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</si>
  <si>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</si>
  <si>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</si>
  <si>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</si>
  <si>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</si>
  <si>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</si>
  <si>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</si>
  <si>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</si>
  <si>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</si>
  <si>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</si>
  <si>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</si>
  <si>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</si>
  <si>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</si>
  <si>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</si>
  <si>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</si>
  <si>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</si>
  <si>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</si>
  <si>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</si>
  <si>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</si>
  <si>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</si>
  <si>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</si>
  <si>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</si>
  <si>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</si>
  <si>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</si>
  <si>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</si>
  <si>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</si>
  <si>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</si>
  <si>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</si>
  <si>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</si>
  <si>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</si>
  <si>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</si>
  <si>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</si>
  <si>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</si>
  <si>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</si>
  <si>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</si>
  <si>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</si>
  <si>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</si>
  <si>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</si>
  <si>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</si>
  <si>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</si>
  <si>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</si>
  <si>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</si>
  <si>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</si>
  <si>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</si>
  <si>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</si>
  <si>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</si>
  <si>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</si>
  <si>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</si>
  <si>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</si>
  <si>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</si>
  <si>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</si>
  <si>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</si>
  <si>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</si>
  <si>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</si>
  <si>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</si>
  <si>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</si>
  <si>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</si>
  <si>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</si>
  <si>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</si>
  <si>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</si>
  <si>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</si>
  <si>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</si>
  <si>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</si>
  <si>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</si>
  <si>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</si>
  <si>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</si>
  <si>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</si>
  <si>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</si>
  <si>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</si>
  <si>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</si>
  <si>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</si>
  <si>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</si>
  <si>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</si>
  <si>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</si>
  <si>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</si>
  <si>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</si>
  <si>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</si>
  <si>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</si>
  <si>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</si>
  <si>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</si>
  <si>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</si>
  <si>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</si>
  <si>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</si>
  <si>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</si>
  <si>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</si>
  <si>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</si>
  <si>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</si>
  <si>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</si>
  <si>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</si>
  <si>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</si>
  <si>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</si>
  <si>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</si>
  <si>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</si>
  <si>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</si>
  <si>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</si>
  <si>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</si>
  <si>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</si>
  <si>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</si>
  <si>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</si>
  <si>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</si>
  <si>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</si>
  <si>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</si>
  <si>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</si>
  <si>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</si>
  <si>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</si>
  <si>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</si>
  <si>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</si>
  <si>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</si>
  <si>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</si>
  <si>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</si>
  <si>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</si>
  <si>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</si>
  <si>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</si>
  <si>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</si>
  <si>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</si>
  <si>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</si>
  <si>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</si>
  <si>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</si>
  <si>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</si>
  <si>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</si>
  <si>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</si>
  <si>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</si>
  <si>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</si>
  <si>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</si>
  <si>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</si>
  <si>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</si>
  <si>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</si>
  <si>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</si>
  <si>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</si>
  <si>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</si>
  <si>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</si>
  <si>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</si>
  <si>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</si>
  <si>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</si>
  <si>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</si>
  <si>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</si>
  <si>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</si>
  <si>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</si>
  <si>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</si>
  <si>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</si>
  <si>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</si>
  <si>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</si>
  <si>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</si>
  <si>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</si>
  <si>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</si>
  <si>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</si>
  <si>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</si>
  <si>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</si>
  <si>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</si>
  <si>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</si>
  <si>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</si>
  <si>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</si>
  <si>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</si>
  <si>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</si>
  <si>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</si>
  <si>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</si>
  <si>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</si>
  <si>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</si>
  <si>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</si>
  <si>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</si>
  <si>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</si>
  <si>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</si>
  <si>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</si>
  <si>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</si>
  <si>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</si>
  <si>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</si>
  <si>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</si>
  <si>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</si>
  <si>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</si>
  <si>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</si>
  <si>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</si>
  <si>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</si>
  <si>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</si>
  <si>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</si>
  <si>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</si>
  <si>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</si>
  <si>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</si>
  <si>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</si>
  <si>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</si>
  <si>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</si>
  <si>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</si>
  <si>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</si>
  <si>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</si>
  <si>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</si>
  <si>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</si>
  <si>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</si>
  <si>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</si>
  <si>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</si>
  <si>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</si>
  <si>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</si>
  <si>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</si>
  <si>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</si>
  <si>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</si>
  <si>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</si>
  <si>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</si>
  <si>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</si>
  <si>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</si>
  <si>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</si>
  <si>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</si>
  <si>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</si>
  <si>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</si>
  <si>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</si>
  <si>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</si>
  <si>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</si>
  <si>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</si>
  <si>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</si>
  <si>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</si>
  <si>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</si>
  <si>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</si>
  <si>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</si>
  <si>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</si>
  <si>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</si>
  <si>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</si>
  <si>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</si>
  <si>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</si>
  <si>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</si>
  <si>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</si>
  <si>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</si>
  <si>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</si>
  <si>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</si>
  <si>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</si>
  <si>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</si>
  <si>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</si>
  <si>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</si>
  <si>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</si>
  <si>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</si>
  <si>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</si>
  <si>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</si>
  <si>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</si>
  <si>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</si>
  <si>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</si>
  <si>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</si>
  <si>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</si>
  <si>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</si>
  <si>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</si>
  <si>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</si>
  <si>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</si>
  <si>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</si>
  <si>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</si>
  <si>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</si>
  <si>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</si>
  <si>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</si>
  <si>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</si>
  <si>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</si>
  <si>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</si>
  <si>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</si>
  <si>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</si>
  <si>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</si>
  <si>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</si>
  <si>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</si>
  <si>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</si>
  <si>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</si>
  <si>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</si>
  <si>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</si>
  <si>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</si>
  <si>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</si>
  <si>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</si>
  <si>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</si>
  <si>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</si>
  <si>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</si>
  <si>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</si>
  <si>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</si>
  <si>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</si>
  <si>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</si>
  <si>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</si>
  <si>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</si>
  <si>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</si>
  <si>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</si>
  <si>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</si>
  <si>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</si>
  <si>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</si>
  <si>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</si>
  <si>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</si>
  <si>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</si>
  <si>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</si>
  <si>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</si>
  <si>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</si>
  <si>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</si>
  <si>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</si>
  <si>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</si>
  <si>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</si>
  <si>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</si>
  <si>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</si>
  <si>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</si>
  <si>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</si>
  <si>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</si>
  <si>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</si>
  <si>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</si>
  <si>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</si>
  <si>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</si>
  <si>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</si>
  <si>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</si>
  <si>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</si>
  <si>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</si>
  <si>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</si>
  <si>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</si>
  <si>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</si>
  <si>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</si>
  <si>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</si>
  <si>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</si>
  <si>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</si>
  <si>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</si>
  <si>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</si>
  <si>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</si>
  <si>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</si>
  <si>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</si>
  <si>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</si>
  <si>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</si>
  <si>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</si>
  <si>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</si>
  <si>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</si>
  <si>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</si>
  <si>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</si>
  <si>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</si>
  <si>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</si>
  <si>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</si>
  <si>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</si>
  <si>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</si>
  <si>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</si>
  <si>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</si>
  <si>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</si>
  <si>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</si>
  <si>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</si>
  <si>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</si>
  <si>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</si>
  <si>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</si>
  <si>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</si>
  <si>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</si>
  <si>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</si>
  <si>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</si>
  <si>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</si>
  <si>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</si>
  <si>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</si>
  <si>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</si>
  <si>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</si>
  <si>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</si>
  <si>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</si>
  <si>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</si>
  <si>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</si>
  <si>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</si>
  <si>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</si>
  <si>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</si>
  <si>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</si>
  <si>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</si>
  <si>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</si>
  <si>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</si>
  <si>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</si>
  <si>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</si>
  <si>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</si>
  <si>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</si>
  <si>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</si>
  <si>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</si>
  <si>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</si>
  <si>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</si>
  <si>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</si>
  <si>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</si>
  <si>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</si>
  <si>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</si>
  <si>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</si>
  <si>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</si>
  <si>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</si>
  <si>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</si>
  <si>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</si>
  <si>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</si>
  <si>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</si>
  <si>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</si>
  <si>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</si>
  <si>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</si>
  <si>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</si>
  <si>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</si>
  <si>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</si>
  <si>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</si>
  <si>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</si>
  <si>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</si>
  <si>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</si>
  <si>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</si>
  <si>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</si>
  <si>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</si>
  <si>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</si>
  <si>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</si>
  <si>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</si>
  <si>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</si>
  <si>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</si>
  <si>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</si>
  <si>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</si>
  <si>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</si>
  <si>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</si>
  <si>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</si>
  <si>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</si>
  <si>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</si>
  <si>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</si>
  <si>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</si>
  <si>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</si>
  <si>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</si>
  <si>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</si>
  <si>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</si>
  <si>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</si>
  <si>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</si>
  <si>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</si>
  <si>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</si>
  <si>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</si>
  <si>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</si>
  <si>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</si>
  <si>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</si>
  <si>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</si>
  <si>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</si>
  <si>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</si>
  <si>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</si>
  <si>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</si>
  <si>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</si>
  <si>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</si>
  <si>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</si>
  <si>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</si>
  <si>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</si>
  <si>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</si>
  <si>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</si>
  <si>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</si>
  <si>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</si>
  <si>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</si>
  <si>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</si>
  <si>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</si>
  <si>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</si>
  <si>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</si>
  <si>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</si>
  <si>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</si>
  <si>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</si>
  <si>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</si>
  <si>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</si>
  <si>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</si>
  <si>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</si>
  <si>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</si>
  <si>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</si>
  <si>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</si>
  <si>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</si>
  <si>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</si>
  <si>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</si>
  <si>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</si>
  <si>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</si>
  <si>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</si>
  <si>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</si>
  <si>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</si>
  <si>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</si>
  <si>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</si>
  <si>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</si>
  <si>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</si>
  <si>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</si>
  <si>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</si>
  <si>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</si>
  <si>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</si>
  <si>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</si>
  <si>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</si>
  <si>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</si>
  <si>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</si>
  <si>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</si>
  <si>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</si>
  <si>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</si>
  <si>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</si>
  <si>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</si>
  <si>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</si>
  <si>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</si>
  <si>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</si>
  <si>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</si>
  <si>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</si>
  <si>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</si>
  <si>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</si>
  <si>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</si>
  <si>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</si>
  <si>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</si>
  <si>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</si>
  <si>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</si>
  <si>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</si>
  <si>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</si>
  <si>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</si>
  <si>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</si>
  <si>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</si>
  <si>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</si>
  <si>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</si>
  <si>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</si>
  <si>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</si>
  <si>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</si>
  <si>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</si>
  <si>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</si>
  <si>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</si>
  <si>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</si>
  <si>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</si>
  <si>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</si>
  <si>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</si>
  <si>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</si>
  <si>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</si>
  <si>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</si>
  <si>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</si>
  <si>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</si>
  <si>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</si>
  <si>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</si>
  <si>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</si>
  <si>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</si>
  <si>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</si>
  <si>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</si>
  <si>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</si>
  <si>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</si>
  <si>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</si>
  <si>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</si>
  <si>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</si>
  <si>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</si>
  <si>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</si>
  <si>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</si>
  <si>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</si>
  <si>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</si>
  <si>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</si>
  <si>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</si>
  <si>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</si>
  <si>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</si>
  <si>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</si>
  <si>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</si>
  <si>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</si>
  <si>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</si>
  <si>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</si>
  <si>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</si>
  <si>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</si>
  <si>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</si>
  <si>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</si>
  <si>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</si>
  <si>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</si>
  <si>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</si>
  <si>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</si>
  <si>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</si>
  <si>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</si>
  <si>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</si>
  <si>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</si>
  <si>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</si>
  <si>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</si>
  <si>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</si>
  <si>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</si>
  <si>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</si>
  <si>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</si>
  <si>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</si>
  <si>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</si>
  <si>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</si>
  <si>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</si>
  <si>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</si>
  <si>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</si>
  <si>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</si>
  <si>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</si>
  <si>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</si>
  <si>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</si>
  <si>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</si>
  <si>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</si>
  <si>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</si>
  <si>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</si>
  <si>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</si>
  <si>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</si>
  <si>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</si>
  <si>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</si>
  <si>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</si>
  <si>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</si>
  <si>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</si>
  <si>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</si>
  <si>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</si>
  <si>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</si>
  <si>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</si>
  <si>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</si>
  <si>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</si>
  <si>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</si>
  <si>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</si>
  <si>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</si>
  <si>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</si>
  <si>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</si>
  <si>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</si>
  <si>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</si>
  <si>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</si>
  <si>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</si>
  <si>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</si>
  <si>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</si>
  <si>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</si>
  <si>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</si>
  <si>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</si>
  <si>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</si>
  <si>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</si>
  <si>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</si>
  <si>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</si>
  <si>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</si>
  <si>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</si>
  <si>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</si>
  <si>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</si>
  <si>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</si>
  <si>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</si>
  <si>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</si>
  <si>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</si>
  <si>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</si>
  <si>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</si>
  <si>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</si>
  <si>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</si>
  <si>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</si>
  <si>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</si>
  <si>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</si>
  <si>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</si>
  <si>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</si>
  <si>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</si>
  <si>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</si>
  <si>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</si>
  <si>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</si>
  <si>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</si>
  <si>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</si>
  <si>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</si>
  <si>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</si>
  <si>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</si>
  <si>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</si>
  <si>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</si>
  <si>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</si>
  <si>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</si>
  <si>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</si>
  <si>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</si>
  <si>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</si>
  <si>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</si>
  <si>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</si>
  <si>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</si>
  <si>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</si>
  <si>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</si>
  <si>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</si>
  <si>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</si>
  <si>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</si>
  <si>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</si>
  <si>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</si>
  <si>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</si>
  <si>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</si>
  <si>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</si>
  <si>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</si>
  <si>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</si>
  <si>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</si>
  <si>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</si>
  <si>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</si>
  <si>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</si>
  <si>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</si>
  <si>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</si>
  <si>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</si>
  <si>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</si>
  <si>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</si>
  <si>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</si>
  <si>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</si>
  <si>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</si>
  <si>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</si>
  <si>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</si>
  <si>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</si>
  <si>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</si>
  <si>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</si>
  <si>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</si>
  <si>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</si>
  <si>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</si>
  <si>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</si>
  <si>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</si>
  <si>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</si>
  <si>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</si>
  <si>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</si>
  <si>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</si>
  <si>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</si>
  <si>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</si>
  <si>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</si>
  <si>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</si>
  <si>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</si>
  <si>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</si>
  <si>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</si>
  <si>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</si>
  <si>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</si>
  <si>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</si>
  <si>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</si>
  <si>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</si>
  <si>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</si>
  <si>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</si>
  <si>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</si>
  <si>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</si>
  <si>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</si>
  <si>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</si>
  <si>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</si>
  <si>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</si>
  <si>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</si>
  <si>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</si>
  <si>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</si>
  <si>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</si>
  <si>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</si>
  <si>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</si>
  <si>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</si>
  <si>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</si>
  <si>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</si>
  <si>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</si>
  <si>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</si>
  <si>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</si>
  <si>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</si>
  <si>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</si>
  <si>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</si>
  <si>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</si>
  <si>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</si>
  <si>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</si>
  <si>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</si>
  <si>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</si>
  <si>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</si>
  <si>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</si>
  <si>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</si>
  <si>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</si>
  <si>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</si>
  <si>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</si>
  <si>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</si>
  <si>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</si>
  <si>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</si>
  <si>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</si>
  <si>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</si>
  <si>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</si>
  <si>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</si>
  <si>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</si>
  <si>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</si>
  <si>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</si>
  <si>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</si>
  <si>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</si>
  <si>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</si>
  <si>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</si>
  <si>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</si>
  <si>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</si>
  <si>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</si>
  <si>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</si>
  <si>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</si>
  <si>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</si>
  <si>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</si>
  <si>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</si>
  <si>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</si>
  <si>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</si>
  <si>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</si>
  <si>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</si>
  <si>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</si>
  <si>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</si>
  <si>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</si>
  <si>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</si>
  <si>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</si>
  <si>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</si>
  <si>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</si>
  <si>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</si>
  <si>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</si>
  <si>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</si>
  <si>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</si>
  <si>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</si>
  <si>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</si>
  <si>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</si>
  <si>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</si>
  <si>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</si>
  <si>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</si>
  <si>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</si>
  <si>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</si>
  <si>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</si>
  <si>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</si>
  <si>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</si>
  <si>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</si>
  <si>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</si>
  <si>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</si>
  <si>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</si>
  <si>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</si>
  <si>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</si>
  <si>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</si>
  <si>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</si>
  <si>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</si>
  <si>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</si>
  <si>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</si>
  <si>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</si>
  <si>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</si>
  <si>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</si>
  <si>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</si>
  <si>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</si>
  <si>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</si>
  <si>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</si>
  <si>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</si>
  <si>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</si>
  <si>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</si>
  <si>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</si>
  <si>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</si>
  <si>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</si>
  <si>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</si>
  <si>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</si>
  <si>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</si>
  <si>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</si>
  <si>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</si>
  <si>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</si>
  <si>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</si>
  <si>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</si>
  <si>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</si>
  <si>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</si>
  <si>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</si>
  <si>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</si>
  <si>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</si>
  <si>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</si>
  <si>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</si>
  <si>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</si>
  <si>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</si>
  <si>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</si>
  <si>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</si>
  <si>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</si>
  <si>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</si>
  <si>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</si>
  <si>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</si>
  <si>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</si>
  <si>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</si>
  <si>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</si>
  <si>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</si>
  <si>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</si>
  <si>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</si>
  <si>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</si>
  <si>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</si>
  <si>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</si>
  <si>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</si>
  <si>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</si>
  <si>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</si>
  <si>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</si>
  <si>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</si>
  <si>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</si>
  <si>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</si>
  <si>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</si>
  <si>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</si>
  <si>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</si>
  <si>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</si>
  <si>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</si>
  <si>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</si>
  <si>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</si>
  <si>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</si>
  <si>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</si>
  <si>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</si>
  <si>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</si>
  <si>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</si>
  <si>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</si>
  <si>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</si>
  <si>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</si>
  <si>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</si>
  <si>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</si>
  <si>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</si>
  <si>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</si>
  <si>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</si>
  <si>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</si>
  <si>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</si>
  <si>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</si>
  <si>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</si>
  <si>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</si>
  <si>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</si>
  <si>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</si>
  <si>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</si>
  <si>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</si>
  <si>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</si>
  <si>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</si>
  <si>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</si>
  <si>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</si>
  <si>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</si>
  <si>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</si>
  <si>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</si>
  <si>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</si>
  <si>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</si>
  <si>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</si>
  <si>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</si>
  <si>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</si>
  <si>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</si>
  <si>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</si>
  <si>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</si>
  <si>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</si>
  <si>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</si>
  <si>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</si>
  <si>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</si>
  <si>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</si>
  <si>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</si>
  <si>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</si>
  <si>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</si>
  <si>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</si>
  <si>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</si>
  <si>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</si>
  <si>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</si>
  <si>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</si>
  <si>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</si>
  <si>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</si>
  <si>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</si>
  <si>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</si>
  <si>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</si>
  <si>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</si>
  <si>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</si>
  <si>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</si>
  <si>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</si>
  <si>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</si>
  <si>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</si>
  <si>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</si>
  <si>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</si>
  <si>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</si>
  <si>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</si>
  <si>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</si>
  <si>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</si>
  <si>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</si>
  <si>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</si>
  <si>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</si>
  <si>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</si>
  <si>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</si>
  <si>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</si>
  <si>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</si>
  <si>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</si>
  <si>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</si>
  <si>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</si>
  <si>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</si>
  <si>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</si>
  <si>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</si>
  <si>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</si>
  <si>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</si>
  <si>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</si>
  <si>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</si>
  <si>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</si>
  <si>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</si>
  <si>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</si>
  <si>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</si>
  <si>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</si>
  <si>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</si>
  <si>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</si>
  <si>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</si>
  <si>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</si>
  <si>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</si>
  <si>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</si>
  <si>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</si>
  <si>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</si>
  <si>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</si>
  <si>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</si>
  <si>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</si>
  <si>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</si>
  <si>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</si>
  <si>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</si>
  <si>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</si>
  <si>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</si>
  <si>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</si>
  <si>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</si>
  <si>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</si>
  <si>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</si>
  <si>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</si>
  <si>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</si>
  <si>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</si>
  <si>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</si>
  <si>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</si>
  <si>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</si>
  <si>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</si>
  <si>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</si>
  <si>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</si>
  <si>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</si>
  <si>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</si>
  <si>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</si>
  <si>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</si>
  <si>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</si>
  <si>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</si>
  <si>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</si>
  <si>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</si>
  <si>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</si>
  <si>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</si>
  <si>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</si>
  <si>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</si>
  <si>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</si>
  <si>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</si>
  <si>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</si>
  <si>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</si>
  <si>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</si>
  <si>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</si>
  <si>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</si>
  <si>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</si>
  <si>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</si>
  <si>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</si>
  <si>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</si>
  <si>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</si>
  <si>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</si>
  <si>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</si>
  <si>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</si>
  <si>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</si>
  <si>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</si>
  <si>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</si>
  <si>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</si>
  <si>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</si>
  <si>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</si>
  <si>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</si>
  <si>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</si>
  <si>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</si>
  <si>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</si>
  <si>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</si>
  <si>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</si>
  <si>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</si>
  <si>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</si>
  <si>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</si>
  <si>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</si>
  <si>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</si>
  <si>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</si>
  <si>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</si>
  <si>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</si>
  <si>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</si>
  <si>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</si>
  <si>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</si>
  <si>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</si>
  <si>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</si>
  <si>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</si>
  <si>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</si>
  <si>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</si>
  <si>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</si>
  <si>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</si>
  <si>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</si>
  <si>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</si>
  <si>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</si>
  <si>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</si>
  <si>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</si>
  <si>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</si>
  <si>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</si>
  <si>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</si>
  <si>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</si>
  <si>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</si>
  <si>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</si>
  <si>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</si>
  <si>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</si>
  <si>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</si>
  <si>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</si>
  <si>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</si>
  <si>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</si>
  <si>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</si>
  <si>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</si>
  <si>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</si>
  <si>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</si>
  <si>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</si>
  <si>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</si>
  <si>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</si>
  <si>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</si>
  <si>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</si>
  <si>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</si>
  <si>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</si>
  <si>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</si>
  <si>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</si>
  <si>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</si>
  <si>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</si>
  <si>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</si>
  <si>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</si>
  <si>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</si>
  <si>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</si>
  <si>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</si>
  <si>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</si>
  <si>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</si>
  <si>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</si>
  <si>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</si>
  <si>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</si>
  <si>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</si>
  <si>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</si>
  <si>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</si>
  <si>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</si>
  <si>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</si>
  <si>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</si>
  <si>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</si>
  <si>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</si>
  <si>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</si>
  <si>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</si>
  <si>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</si>
  <si>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</si>
  <si>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</si>
  <si>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</si>
  <si>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</si>
  <si>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</si>
  <si>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</si>
  <si>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</si>
  <si>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</si>
  <si>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</si>
  <si>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</si>
  <si>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</si>
  <si>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</si>
  <si>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</si>
  <si>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</si>
  <si>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</si>
  <si>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</si>
  <si>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</si>
  <si>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</si>
  <si>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</si>
  <si>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</si>
  <si>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</si>
  <si>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</si>
  <si>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</si>
  <si>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</si>
  <si>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</si>
  <si>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</si>
  <si>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</si>
  <si>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</si>
  <si>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</si>
  <si>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</si>
  <si>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</si>
  <si>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</si>
  <si>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</si>
  <si>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</si>
  <si>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</si>
  <si>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</si>
  <si>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</si>
  <si>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</si>
  <si>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</si>
  <si>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</si>
  <si>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</si>
  <si>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</si>
  <si>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</si>
  <si>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</si>
  <si>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</si>
  <si>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</si>
  <si>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</si>
  <si>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</si>
  <si>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</si>
  <si>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</si>
  <si>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</si>
  <si>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</si>
  <si>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</si>
  <si>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</si>
  <si>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</si>
  <si>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</si>
  <si>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</si>
  <si>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</si>
  <si>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</si>
  <si>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</si>
  <si>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</si>
  <si>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</si>
  <si>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</si>
  <si>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</si>
  <si>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</si>
  <si>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</si>
  <si>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</si>
  <si>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</si>
  <si>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</si>
  <si>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</si>
  <si>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</si>
  <si>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</si>
  <si>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</si>
  <si>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</si>
  <si>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</si>
  <si>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</si>
  <si>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</si>
  <si>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</si>
  <si>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</si>
  <si>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</si>
  <si>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</si>
  <si>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</si>
  <si>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</si>
  <si>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</si>
  <si>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</si>
  <si>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</si>
  <si>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</si>
  <si>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</si>
  <si>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</si>
  <si>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</si>
  <si>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</si>
  <si>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</si>
  <si>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</si>
  <si>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</si>
  <si>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</si>
  <si>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</si>
  <si>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</si>
  <si>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</si>
  <si>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</si>
  <si>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</si>
  <si>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</si>
  <si>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</si>
  <si>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</si>
  <si>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</si>
  <si>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</si>
  <si>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</si>
  <si>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</si>
  <si>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</si>
  <si>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</si>
  <si>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</si>
  <si>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</si>
  <si>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</si>
  <si>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</si>
  <si>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</si>
  <si>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</si>
  <si>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</si>
  <si>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</si>
  <si>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</si>
  <si>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</si>
  <si>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</si>
  <si>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</si>
  <si>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</si>
  <si>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</si>
  <si>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</si>
  <si>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</si>
  <si>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</si>
  <si>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</si>
  <si>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</si>
  <si>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</si>
  <si>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</si>
  <si>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</si>
  <si>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</si>
  <si>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</si>
  <si>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</si>
  <si>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</si>
  <si>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</si>
  <si>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</si>
  <si>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</si>
  <si>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</si>
  <si>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</si>
  <si>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</si>
  <si>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</si>
  <si>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</si>
  <si>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</si>
  <si>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</si>
  <si>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</si>
  <si>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</si>
  <si>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</si>
  <si>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</si>
  <si>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</si>
  <si>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</si>
  <si>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</si>
  <si>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</si>
  <si>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</si>
  <si>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</si>
  <si>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</si>
  <si>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</si>
  <si>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</si>
  <si>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</si>
  <si>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</si>
  <si>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</si>
  <si>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</si>
  <si>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</si>
  <si>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</si>
  <si>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</si>
  <si>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</si>
  <si>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</si>
  <si>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</si>
  <si>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</si>
  <si>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</si>
  <si>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</si>
  <si>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</si>
  <si>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</si>
  <si>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</si>
  <si>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</si>
  <si>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</si>
  <si>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</si>
  <si>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</si>
  <si>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</si>
  <si>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</si>
  <si>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</si>
  <si>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</si>
  <si>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</si>
  <si>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</si>
  <si>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</si>
  <si>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</si>
  <si>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</si>
  <si>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</si>
  <si>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</si>
  <si>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</si>
  <si>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</si>
  <si>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</si>
  <si>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</si>
  <si>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</si>
  <si>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</si>
  <si>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</si>
  <si>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</si>
  <si>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</si>
  <si>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</si>
  <si>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</si>
  <si>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</si>
  <si>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</si>
  <si>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</si>
  <si>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</si>
  <si>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</si>
  <si>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</si>
  <si>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</si>
  <si>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</si>
  <si>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</si>
  <si>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</si>
  <si>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</si>
  <si>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</si>
  <si>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</si>
  <si>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</si>
  <si>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</si>
  <si>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</si>
  <si>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</si>
  <si>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</si>
  <si>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</si>
  <si>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</si>
  <si>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</si>
  <si>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</si>
  <si>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</si>
  <si>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</si>
  <si>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</si>
  <si>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</si>
  <si>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</si>
  <si>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</si>
  <si>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</si>
  <si>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</si>
  <si>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</si>
  <si>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</si>
  <si>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</si>
  <si>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</si>
  <si>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</si>
  <si>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</si>
  <si>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</si>
  <si>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</si>
  <si>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</si>
  <si>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</si>
  <si>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</si>
  <si>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</si>
  <si>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</si>
  <si>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</si>
  <si>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</si>
  <si>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</si>
  <si>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</si>
  <si>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</si>
  <si>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</si>
  <si>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</si>
  <si>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</si>
  <si>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</si>
  <si>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</si>
  <si>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</si>
  <si>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</si>
  <si>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</si>
  <si>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</si>
  <si>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</si>
  <si>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</si>
  <si>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</si>
  <si>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</si>
  <si>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</si>
  <si>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</si>
  <si>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</si>
  <si>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</si>
  <si>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</si>
  <si>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</si>
  <si>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</si>
  <si>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</si>
  <si>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</si>
  <si>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</si>
  <si>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</si>
  <si>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</si>
  <si>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</si>
  <si>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</si>
  <si>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</si>
  <si>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</si>
  <si>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</si>
  <si>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</si>
  <si>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</si>
  <si>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</si>
  <si>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</si>
  <si>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</si>
  <si>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</si>
  <si>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</si>
  <si>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</si>
  <si>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</si>
  <si>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</si>
  <si>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</si>
  <si>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</si>
  <si>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</si>
  <si>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</si>
  <si>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</si>
  <si>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</si>
  <si>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</si>
  <si>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</si>
  <si>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</si>
  <si>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</si>
  <si>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</si>
  <si>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</si>
  <si>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</si>
  <si>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</si>
  <si>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</si>
  <si>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</si>
  <si>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</si>
  <si>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</si>
  <si>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</si>
  <si>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</si>
  <si>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</si>
  <si>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</si>
  <si>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</si>
  <si>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</si>
  <si>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</si>
  <si>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</si>
  <si>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</si>
  <si>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</si>
  <si>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</si>
  <si>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</si>
  <si>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</si>
  <si>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</si>
  <si>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</si>
  <si>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</si>
  <si>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</si>
  <si>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</si>
  <si>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</si>
  <si>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</si>
  <si>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</si>
  <si>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</si>
  <si>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</si>
  <si>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</si>
  <si>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</si>
  <si>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</si>
  <si>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</si>
  <si>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</si>
  <si>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</si>
  <si>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</si>
  <si>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</si>
  <si>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</si>
  <si>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</si>
  <si>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</si>
  <si>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</si>
  <si>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</si>
  <si>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</si>
  <si>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</si>
  <si>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</si>
  <si>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</si>
  <si>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</si>
  <si>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</si>
  <si>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</si>
  <si>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</si>
  <si>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</si>
  <si>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</si>
  <si>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</si>
  <si>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</si>
  <si>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</si>
  <si>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</si>
  <si>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</si>
  <si>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</si>
  <si>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</si>
  <si>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</si>
  <si>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</si>
  <si>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</si>
  <si>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</si>
  <si>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</si>
  <si>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</si>
  <si>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</si>
  <si>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</si>
  <si>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</si>
  <si>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</si>
  <si>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</si>
  <si>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</si>
  <si>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</si>
  <si>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</si>
  <si>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</si>
  <si>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</si>
  <si>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</si>
  <si>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</si>
  <si>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</si>
  <si>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</si>
  <si>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</si>
  <si>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</si>
  <si>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</si>
  <si>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</si>
  <si>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</si>
  <si>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</si>
  <si>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</si>
  <si>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</si>
  <si>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</si>
  <si>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</si>
  <si>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</si>
  <si>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</si>
  <si>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</si>
  <si>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</si>
  <si>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</si>
  <si>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</si>
  <si>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</si>
  <si>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</si>
  <si>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</si>
  <si>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</si>
  <si>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</si>
  <si>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</si>
  <si>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</si>
  <si>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</si>
  <si>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</si>
  <si>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</si>
  <si>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</si>
  <si>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</si>
  <si>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</si>
  <si>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</si>
  <si>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</si>
  <si>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</si>
  <si>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</si>
  <si>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</si>
  <si>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</si>
  <si>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</si>
  <si>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</si>
  <si>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</si>
  <si>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</si>
  <si>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</si>
  <si>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</si>
  <si>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</si>
  <si>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</si>
  <si>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</si>
  <si>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</si>
  <si>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</si>
  <si>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</si>
  <si>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</si>
  <si>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</si>
  <si>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</si>
  <si>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</si>
  <si>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</si>
  <si>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</si>
  <si>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</si>
  <si>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</si>
  <si>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</si>
  <si>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</si>
  <si>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</si>
  <si>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</si>
  <si>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</si>
  <si>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</si>
  <si>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</si>
  <si>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</si>
  <si>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</si>
  <si>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</si>
  <si>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</si>
  <si>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</si>
  <si>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</si>
  <si>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</si>
  <si>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</si>
  <si>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</si>
  <si>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</si>
  <si>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</si>
  <si>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</si>
  <si>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</si>
  <si>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</si>
  <si>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</si>
  <si>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</si>
  <si>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</si>
  <si>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</si>
  <si>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</si>
  <si>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</si>
  <si>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</si>
  <si>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</si>
  <si>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</si>
  <si>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</si>
  <si>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</si>
  <si>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</si>
  <si>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</si>
  <si>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</si>
  <si>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</si>
  <si>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</si>
  <si>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</si>
  <si>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</si>
  <si>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</si>
  <si>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</si>
  <si>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</si>
  <si>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</si>
  <si>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</si>
  <si>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</si>
  <si>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</si>
  <si>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</si>
  <si>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</si>
  <si>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</si>
  <si>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</si>
  <si>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</si>
  <si>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</si>
  <si>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</si>
  <si>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</si>
  <si>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</si>
  <si>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</si>
  <si>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</si>
  <si>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</si>
  <si>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</si>
  <si>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</si>
  <si>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</si>
  <si>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</si>
  <si>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</si>
  <si>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</si>
  <si>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</si>
  <si>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</si>
  <si>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</si>
  <si>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</si>
  <si>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</si>
  <si>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</si>
  <si>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</si>
  <si>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</si>
  <si>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</si>
  <si>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</si>
  <si>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</si>
  <si>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</si>
  <si>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</si>
  <si>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</si>
  <si>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</si>
  <si>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</si>
  <si>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</si>
  <si>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</si>
  <si>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</si>
  <si>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</si>
  <si>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</si>
  <si>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</si>
  <si>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</si>
  <si>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</si>
  <si>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</si>
  <si>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</si>
  <si>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</si>
  <si>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</si>
  <si>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</si>
  <si>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</si>
  <si>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</si>
  <si>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</si>
  <si>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</si>
  <si>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</si>
  <si>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</si>
  <si>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</si>
  <si>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</si>
  <si>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</si>
  <si>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</si>
  <si>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</si>
  <si>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</si>
  <si>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</si>
  <si>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</si>
  <si>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</si>
  <si>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</si>
  <si>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</si>
  <si>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</si>
  <si>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</si>
  <si>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</si>
  <si>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</si>
  <si>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</si>
  <si>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</si>
  <si>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</si>
  <si>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</si>
  <si>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</si>
  <si>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</si>
  <si>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</si>
  <si>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</si>
  <si>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</si>
  <si>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</si>
  <si>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</si>
  <si>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</si>
  <si>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</si>
  <si>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</si>
  <si>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</si>
  <si>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</si>
  <si>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</si>
  <si>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</si>
  <si>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</si>
  <si>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</si>
  <si>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</si>
  <si>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</si>
  <si>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</si>
  <si>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</si>
  <si>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</si>
  <si>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</si>
  <si>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</si>
  <si>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</si>
  <si>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</si>
  <si>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</si>
  <si>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</si>
  <si>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</si>
  <si>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</si>
  <si>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</si>
  <si>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</si>
  <si>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</si>
  <si>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</si>
  <si>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</si>
  <si>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</si>
  <si>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</si>
  <si>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</si>
  <si>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</si>
  <si>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</si>
  <si>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</si>
  <si>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</si>
  <si>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</si>
  <si>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</si>
  <si>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</si>
  <si>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</si>
  <si>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</si>
  <si>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</si>
  <si>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</si>
  <si>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</si>
  <si>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</si>
  <si>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</si>
  <si>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</si>
  <si>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</si>
  <si>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</si>
  <si>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</si>
  <si>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</si>
  <si>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</si>
  <si>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</si>
  <si>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</si>
  <si>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</si>
  <si>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</si>
  <si>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</si>
  <si>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</si>
  <si>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</si>
  <si>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</si>
  <si>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</si>
  <si>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</si>
  <si>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</si>
  <si>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</si>
  <si>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</si>
  <si>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</si>
  <si>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</si>
  <si>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</si>
  <si>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</si>
  <si>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</si>
  <si>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</si>
  <si>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</si>
  <si>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</si>
  <si>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</si>
  <si>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</si>
  <si>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</si>
  <si>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</si>
  <si>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</si>
  <si>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</si>
  <si>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</si>
  <si>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</si>
  <si>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</si>
  <si>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</si>
  <si>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</si>
  <si>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</si>
  <si>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</si>
  <si>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</si>
  <si>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</si>
  <si>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</si>
  <si>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</si>
  <si>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</si>
  <si>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</si>
  <si>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</si>
  <si>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</si>
  <si>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</si>
  <si>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</si>
  <si>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</si>
  <si>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</si>
  <si>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</si>
  <si>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</si>
  <si>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</si>
  <si>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</si>
  <si>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</si>
  <si>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</si>
  <si>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</si>
  <si>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</si>
  <si>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</si>
  <si>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</si>
  <si>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</si>
  <si>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</si>
  <si>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</si>
  <si>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</si>
  <si>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</si>
  <si>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</si>
  <si>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</si>
  <si>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</si>
  <si>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</si>
  <si>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</si>
  <si>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</si>
  <si>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</si>
  <si>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</si>
  <si>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</si>
  <si>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</si>
  <si>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</si>
  <si>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</si>
  <si>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</si>
  <si>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</si>
  <si>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</si>
  <si>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</si>
  <si>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</si>
  <si>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</si>
  <si>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</si>
  <si>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</si>
  <si>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</si>
  <si>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</si>
  <si>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</si>
  <si>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</si>
  <si>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</si>
  <si>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</si>
  <si>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</si>
  <si>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</si>
  <si>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</si>
  <si>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</si>
  <si>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</si>
  <si>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</si>
  <si>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</si>
  <si>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</si>
  <si>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</si>
  <si>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</si>
  <si>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</si>
  <si>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</si>
  <si>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</si>
  <si>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</si>
  <si>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</si>
  <si>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</si>
  <si>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</si>
  <si>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</si>
  <si>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</si>
  <si>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</si>
  <si>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</si>
  <si>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</si>
  <si>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</si>
  <si>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</si>
  <si>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</si>
  <si>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</si>
  <si>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</si>
  <si>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</si>
  <si>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</si>
  <si>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</si>
  <si>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</si>
  <si>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</si>
  <si>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</si>
  <si>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</si>
  <si>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</si>
  <si>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</si>
  <si>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</si>
  <si>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</si>
  <si>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</si>
  <si>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</si>
  <si>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</si>
  <si>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</si>
  <si>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</si>
  <si>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</si>
  <si>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</si>
  <si>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</si>
  <si>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</si>
  <si>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</si>
  <si>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</si>
  <si>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</si>
  <si>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</si>
  <si>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</si>
  <si>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</si>
  <si>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</si>
  <si>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</si>
  <si>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</si>
  <si>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</si>
  <si>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</si>
  <si>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</si>
  <si>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</si>
  <si>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</si>
  <si>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</si>
  <si>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</si>
  <si>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</si>
  <si>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</si>
  <si>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</si>
  <si>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</si>
  <si>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</si>
  <si>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</si>
  <si>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</si>
  <si>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</si>
  <si>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</si>
  <si>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</si>
  <si>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</si>
  <si>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</si>
  <si>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</si>
  <si>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</si>
  <si>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</si>
  <si>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</si>
  <si>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</si>
  <si>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</si>
  <si>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</si>
  <si>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</si>
  <si>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</si>
  <si>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</si>
  <si>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</si>
  <si>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</si>
  <si>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</si>
  <si>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</si>
  <si>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</si>
  <si>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</si>
  <si>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</si>
  <si>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</si>
  <si>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</si>
  <si>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</si>
  <si>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</si>
  <si>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</si>
  <si>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</si>
  <si>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</si>
  <si>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</si>
  <si>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</si>
  <si>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</si>
  <si>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</si>
  <si>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</si>
  <si>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</si>
  <si>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</si>
  <si>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</si>
  <si>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</si>
  <si>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</si>
  <si>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</si>
  <si>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</si>
  <si>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</si>
  <si>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</si>
  <si>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</si>
  <si>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</si>
  <si>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</si>
  <si>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</si>
  <si>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</si>
  <si>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</si>
  <si>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</si>
  <si>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</si>
  <si>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</si>
  <si>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</si>
  <si>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</si>
  <si>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</si>
  <si>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</si>
  <si>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</si>
  <si>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</si>
  <si>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</si>
  <si>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</si>
  <si>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</si>
  <si>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</si>
  <si>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</si>
  <si>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</si>
  <si>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</si>
  <si>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</si>
  <si>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</si>
  <si>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</si>
  <si>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</si>
  <si>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</si>
  <si>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</si>
  <si>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</si>
  <si>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</si>
  <si>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</si>
  <si>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</si>
  <si>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</si>
  <si>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</si>
  <si>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</si>
  <si>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</si>
  <si>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</si>
  <si>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</si>
  <si>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</si>
  <si>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</si>
  <si>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</si>
  <si>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</si>
  <si>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</si>
  <si>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</si>
  <si>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</si>
  <si>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</si>
  <si>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</si>
  <si>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</si>
  <si>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</si>
  <si>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</si>
  <si>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</si>
  <si>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</si>
  <si>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</si>
  <si>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</si>
  <si>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</si>
  <si>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</si>
  <si>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</si>
  <si>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</si>
  <si>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</si>
  <si>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</si>
  <si>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</si>
  <si>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</si>
  <si>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</si>
  <si>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</si>
  <si>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</si>
  <si>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</si>
  <si>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</si>
  <si>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</si>
  <si>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</si>
  <si>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</si>
  <si>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</si>
  <si>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</si>
  <si>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</si>
  <si>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</si>
  <si>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</si>
  <si>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</si>
  <si>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</si>
  <si>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</si>
  <si>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</si>
  <si>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</si>
  <si>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</si>
  <si>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</si>
  <si>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</si>
  <si>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</si>
  <si>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</si>
  <si>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</si>
  <si>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</si>
  <si>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</si>
  <si>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</si>
  <si>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</si>
  <si>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</si>
  <si>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</si>
  <si>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</si>
  <si>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</si>
  <si>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</si>
  <si>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</si>
  <si>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</si>
  <si>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</si>
  <si>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</si>
  <si>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</si>
  <si>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</si>
  <si>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</si>
  <si>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</si>
  <si>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</si>
  <si>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</si>
  <si>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</si>
  <si>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</si>
  <si>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</si>
  <si>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</si>
  <si>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</si>
  <si>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</si>
  <si>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</si>
  <si>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</si>
  <si>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</si>
  <si>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</si>
  <si>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</si>
  <si>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</si>
  <si>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</si>
  <si>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</si>
  <si>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</si>
  <si>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</si>
  <si>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</si>
  <si>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</si>
  <si>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</si>
  <si>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</si>
  <si>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</si>
  <si>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</si>
  <si>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</si>
  <si>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</si>
  <si>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</si>
  <si>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</si>
  <si>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</si>
  <si>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</si>
  <si>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</si>
  <si>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</si>
  <si>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</si>
  <si>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</si>
  <si>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</si>
  <si>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</si>
  <si>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</si>
  <si>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</si>
  <si>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</si>
  <si>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</si>
  <si>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</si>
  <si>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</si>
  <si>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</si>
  <si>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</si>
  <si>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</si>
  <si>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</si>
  <si>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</si>
  <si>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</si>
  <si>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</si>
  <si>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</si>
  <si>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</si>
  <si>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</si>
  <si>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</si>
  <si>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</si>
  <si>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</si>
  <si>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</si>
  <si>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</si>
  <si>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</si>
  <si>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</si>
  <si>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</si>
  <si>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</si>
  <si>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</si>
  <si>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</si>
  <si>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</si>
  <si>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</si>
  <si>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</si>
  <si>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</si>
  <si>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</si>
  <si>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</si>
  <si>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</si>
  <si>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</si>
  <si>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</si>
  <si>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</si>
  <si>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</si>
  <si>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</si>
  <si>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</si>
  <si>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</si>
  <si>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</si>
  <si>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</si>
  <si>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</si>
  <si>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</si>
  <si>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</si>
  <si>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</si>
  <si>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</si>
  <si>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</si>
  <si>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</si>
  <si>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</si>
  <si>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</si>
  <si>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</si>
  <si>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</si>
  <si>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</si>
  <si>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</si>
  <si>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</si>
  <si>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</si>
  <si>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</si>
  <si>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</si>
  <si>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</si>
  <si>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</si>
  <si>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</si>
  <si>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</si>
  <si>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</si>
  <si>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</si>
  <si>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</si>
  <si>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</si>
  <si>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</si>
  <si>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</si>
  <si>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</si>
  <si>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</si>
  <si>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</si>
  <si>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</si>
  <si>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</si>
  <si>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</si>
  <si>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</si>
  <si>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</si>
  <si>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</si>
  <si>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</si>
  <si>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</si>
  <si>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</si>
  <si>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</si>
  <si>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</si>
  <si>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</si>
  <si>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</si>
  <si>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</si>
  <si>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</si>
  <si>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</si>
  <si>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</si>
  <si>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</si>
  <si>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</si>
  <si>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</si>
  <si>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</si>
  <si>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</si>
  <si>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</si>
  <si>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</si>
  <si>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</si>
  <si>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</si>
  <si>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</si>
  <si>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</si>
  <si>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</si>
  <si>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</si>
  <si>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</si>
  <si>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</si>
  <si>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</si>
  <si>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</si>
  <si>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</si>
  <si>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</si>
  <si>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</si>
  <si>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</si>
  <si>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</si>
  <si>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</si>
  <si>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</si>
  <si>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</si>
  <si>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</si>
  <si>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</si>
  <si>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</si>
  <si>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</si>
  <si>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</si>
  <si>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</si>
  <si>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</si>
  <si>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</si>
  <si>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</si>
  <si>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</si>
  <si>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</si>
  <si>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</si>
  <si>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</si>
  <si>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</si>
  <si>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</si>
  <si>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</si>
  <si>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</si>
  <si>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</si>
  <si>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</si>
  <si>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</si>
  <si>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</si>
  <si>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</si>
  <si>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</si>
  <si>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</si>
  <si>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</si>
  <si>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</si>
  <si>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</si>
  <si>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</si>
  <si>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</si>
  <si>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</si>
  <si>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</si>
  <si>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</si>
  <si>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</si>
  <si>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</si>
  <si>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</si>
  <si>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</si>
  <si>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</si>
  <si>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</si>
  <si>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</si>
  <si>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</si>
  <si>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</si>
  <si>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</si>
  <si>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</si>
  <si>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</si>
  <si>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</si>
  <si>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</si>
  <si>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</si>
  <si>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</si>
  <si>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</si>
  <si>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</si>
  <si>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</si>
  <si>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</si>
  <si>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</si>
  <si>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</si>
  <si>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</si>
  <si>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</si>
  <si>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</si>
  <si>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</si>
  <si>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</si>
  <si>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</si>
  <si>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</si>
  <si>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</si>
  <si>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</si>
  <si>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</si>
  <si>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</si>
  <si>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</si>
  <si>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</si>
  <si>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</si>
  <si>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</si>
  <si>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</si>
  <si>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</si>
  <si>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</si>
  <si>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</si>
  <si>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</si>
  <si>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</si>
  <si>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</si>
  <si>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</si>
  <si>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</si>
  <si>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</si>
  <si>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</si>
  <si>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</si>
  <si>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</si>
  <si>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</si>
  <si>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</si>
  <si>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</si>
  <si>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</si>
  <si>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</si>
  <si>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</si>
  <si>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</si>
  <si>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</si>
  <si>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</si>
  <si>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</si>
  <si>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</si>
  <si>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</si>
  <si>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</si>
  <si>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</si>
  <si>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</si>
  <si>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</si>
  <si>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</si>
  <si>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</si>
  <si>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</si>
  <si>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</si>
  <si>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</si>
  <si>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</si>
  <si>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</si>
  <si>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</si>
  <si>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</si>
  <si>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</si>
  <si>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</si>
  <si>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</si>
  <si>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</si>
  <si>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</si>
  <si>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</si>
  <si>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</si>
  <si>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</si>
  <si>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</si>
  <si>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</si>
  <si>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</si>
  <si>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</si>
  <si>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</si>
  <si>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</si>
  <si>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</si>
  <si>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</si>
  <si>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</si>
  <si>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</si>
  <si>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</si>
  <si>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</si>
  <si>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</si>
  <si>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</si>
  <si>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</si>
  <si>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</si>
  <si>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</si>
  <si>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</si>
  <si>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</si>
  <si>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</si>
  <si>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</si>
  <si>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</si>
  <si>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</si>
  <si>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</si>
  <si>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</si>
  <si>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</si>
  <si>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</si>
  <si>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</si>
  <si>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</si>
  <si>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</si>
  <si>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</si>
  <si>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</si>
  <si>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</si>
  <si>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</si>
  <si>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</si>
  <si>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</si>
  <si>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</si>
  <si>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</si>
  <si>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</si>
  <si>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</si>
  <si>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</si>
  <si>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</si>
  <si>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</si>
  <si>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</si>
  <si>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</si>
  <si>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</si>
  <si>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</si>
  <si>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</si>
  <si>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</si>
  <si>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</si>
  <si>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</si>
  <si>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</si>
  <si>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</si>
  <si>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</si>
  <si>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</si>
  <si>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</si>
  <si>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</si>
  <si>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</si>
  <si>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</si>
  <si>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</si>
  <si>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</si>
  <si>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</si>
  <si>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</si>
  <si>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</si>
  <si>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</si>
  <si>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</si>
  <si>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</si>
  <si>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</si>
  <si>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</si>
  <si>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</si>
  <si>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</si>
  <si>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</si>
  <si>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</si>
  <si>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</si>
  <si>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</si>
  <si>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</si>
  <si>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</si>
  <si>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</si>
  <si>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</si>
  <si>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</si>
  <si>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</si>
  <si>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</si>
  <si>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</si>
  <si>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</si>
  <si>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</si>
  <si>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</si>
  <si>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</si>
  <si>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</si>
  <si>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</si>
  <si>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</si>
  <si>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</si>
  <si>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</si>
  <si>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</si>
  <si>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</si>
  <si>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</si>
  <si>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</si>
  <si>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</si>
  <si>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</si>
  <si>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</si>
  <si>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</si>
  <si>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</si>
  <si>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</si>
  <si>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</si>
  <si>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</si>
  <si>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</si>
  <si>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</si>
  <si>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</si>
  <si>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</si>
  <si>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</si>
  <si>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</si>
  <si>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</si>
  <si>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</si>
  <si>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</si>
  <si>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</si>
  <si>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</si>
  <si>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</si>
  <si>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</si>
  <si>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</si>
  <si>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</si>
  <si>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</si>
  <si>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</si>
  <si>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</si>
  <si>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</si>
  <si>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</si>
  <si>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</si>
  <si>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</si>
  <si>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</si>
  <si>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</si>
  <si>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</si>
  <si>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</si>
  <si>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</si>
  <si>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</si>
  <si>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</si>
  <si>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</si>
  <si>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</si>
  <si>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</si>
  <si>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</si>
  <si>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</si>
  <si>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</si>
  <si>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</si>
  <si>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</si>
  <si>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</si>
  <si>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</si>
  <si>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</si>
  <si>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</si>
  <si>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</si>
  <si>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</si>
  <si>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</si>
  <si>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</si>
  <si>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</si>
  <si>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</si>
  <si>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</si>
  <si>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</si>
  <si>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</si>
  <si>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</si>
  <si>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</si>
  <si>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</si>
  <si>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</si>
  <si>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</si>
  <si>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</si>
  <si>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</si>
  <si>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</si>
  <si>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</si>
  <si>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</si>
  <si>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</si>
  <si>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</si>
  <si>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</si>
  <si>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</si>
  <si>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</si>
  <si>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</si>
  <si>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</si>
  <si>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</si>
  <si>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</si>
  <si>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</si>
  <si>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</si>
  <si>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</si>
  <si>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</si>
  <si>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</si>
  <si>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</si>
  <si>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</si>
  <si>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</si>
  <si>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</si>
  <si>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</si>
  <si>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</si>
  <si>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</si>
  <si>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</si>
  <si>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</si>
  <si>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</si>
  <si>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</si>
  <si>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</si>
  <si>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</si>
  <si>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</si>
  <si>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</si>
  <si>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</si>
  <si>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</si>
  <si>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</si>
  <si>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</si>
  <si>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</si>
  <si>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</si>
  <si>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</si>
  <si>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</si>
  <si>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</si>
  <si>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</si>
  <si>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</si>
  <si>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</si>
  <si>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</si>
  <si>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</si>
  <si>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</si>
  <si>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</si>
  <si>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</si>
  <si>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</si>
  <si>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</si>
  <si>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</si>
  <si>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</si>
  <si>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</si>
  <si>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</si>
  <si>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</si>
  <si>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</si>
  <si>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</si>
  <si>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</si>
  <si>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</si>
  <si>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</si>
  <si>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</si>
  <si>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</si>
  <si>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</si>
  <si>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</si>
  <si>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</si>
  <si>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</si>
  <si>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</si>
  <si>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</si>
  <si>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</si>
  <si>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</si>
  <si>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</si>
  <si>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</si>
  <si>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</si>
  <si>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</si>
  <si>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</si>
  <si>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</si>
  <si>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</si>
  <si>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</si>
  <si>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</si>
  <si>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</si>
  <si>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</si>
  <si>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</si>
  <si>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</si>
  <si>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</si>
  <si>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</si>
  <si>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</si>
  <si>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</si>
  <si>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</si>
  <si>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</si>
  <si>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</si>
  <si>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</si>
  <si>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</si>
  <si>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</si>
  <si>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</si>
  <si>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</si>
  <si>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</si>
  <si>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</si>
  <si>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</si>
  <si>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</si>
  <si>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</si>
  <si>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</si>
  <si>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</si>
  <si>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</si>
  <si>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</si>
  <si>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</si>
  <si>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</si>
  <si>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</si>
  <si>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</si>
  <si>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</si>
  <si>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</si>
  <si>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</si>
  <si>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</si>
  <si>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</si>
  <si>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</si>
  <si>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</si>
  <si>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</si>
  <si>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</si>
  <si>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</si>
  <si>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</si>
  <si>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</si>
  <si>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</si>
  <si>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</si>
  <si>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</si>
  <si>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</si>
  <si>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</si>
  <si>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</si>
  <si>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</si>
  <si>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</si>
  <si>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</si>
  <si>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</si>
  <si>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</si>
  <si>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</si>
  <si>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</si>
  <si>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</si>
  <si>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</si>
  <si>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</si>
  <si>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</si>
  <si>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</si>
  <si>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</si>
  <si>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</si>
  <si>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</si>
  <si>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</si>
  <si>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</si>
  <si>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</si>
  <si>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</si>
  <si>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</si>
  <si>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</si>
  <si>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</si>
  <si>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</si>
  <si>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</si>
  <si>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</si>
  <si>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</si>
  <si>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</si>
  <si>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</si>
  <si>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</si>
  <si>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</si>
  <si>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</si>
  <si>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</si>
  <si>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</si>
  <si>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</si>
  <si>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</si>
  <si>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</si>
  <si>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</si>
  <si>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</si>
  <si>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</si>
  <si>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</si>
  <si>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</si>
  <si>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</si>
  <si>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</si>
  <si>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</si>
  <si>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</si>
  <si>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</si>
  <si>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</si>
  <si>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</si>
  <si>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</si>
  <si>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</si>
  <si>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</si>
  <si>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</si>
  <si>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</si>
  <si>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</si>
  <si>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</si>
  <si>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</si>
  <si>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</si>
  <si>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</si>
  <si>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</si>
  <si>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</si>
  <si>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</si>
  <si>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</si>
  <si>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</si>
  <si>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</si>
  <si>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</si>
  <si>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</si>
  <si>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</si>
  <si>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</si>
  <si>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</si>
  <si>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</si>
  <si>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</si>
  <si>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</si>
  <si>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</si>
  <si>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</si>
  <si>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</si>
  <si>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</si>
  <si>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</si>
  <si>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</si>
  <si>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</si>
  <si>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</si>
  <si>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</si>
  <si>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</si>
  <si>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</si>
  <si>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</si>
  <si>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</si>
  <si>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</si>
  <si>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</si>
  <si>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</si>
  <si>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</si>
  <si>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</si>
  <si>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</si>
  <si>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</si>
  <si>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</si>
  <si>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</si>
  <si>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</si>
  <si>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</si>
  <si>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</si>
  <si>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</si>
  <si>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</si>
  <si>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</si>
  <si>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</si>
  <si>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</si>
  <si>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</si>
  <si>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</si>
  <si>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</si>
  <si>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</si>
  <si>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</si>
  <si>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</si>
  <si>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</si>
  <si>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</si>
  <si>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</si>
  <si>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</si>
  <si>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</si>
  <si>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</si>
  <si>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</si>
  <si>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</si>
  <si>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</si>
  <si>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</si>
  <si>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</si>
  <si>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</si>
  <si>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</si>
  <si>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</si>
  <si>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</si>
  <si>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</si>
  <si>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</si>
  <si>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</si>
  <si>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</si>
  <si>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</si>
  <si>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</si>
  <si>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</si>
  <si>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</si>
  <si>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</si>
  <si>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</si>
  <si>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</si>
  <si>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</si>
  <si>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</si>
  <si>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</si>
  <si>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</si>
  <si>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</si>
  <si>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</si>
  <si>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</si>
  <si>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</si>
  <si>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</si>
  <si>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</si>
  <si>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</si>
  <si>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</si>
  <si>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</si>
  <si>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</si>
  <si>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</si>
  <si>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</si>
  <si>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</si>
  <si>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</si>
  <si>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</si>
  <si>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</si>
  <si>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</si>
  <si>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</si>
  <si>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</si>
  <si>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</si>
  <si>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</si>
  <si>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</si>
  <si>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</si>
  <si>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</si>
  <si>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</si>
  <si>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</si>
  <si>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</si>
  <si>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</si>
  <si>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</si>
  <si>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</si>
  <si>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</si>
  <si>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</si>
  <si>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</si>
  <si>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</si>
  <si>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</si>
  <si>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</si>
  <si>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</si>
  <si>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</si>
  <si>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</si>
  <si>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</si>
  <si>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</si>
  <si>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</si>
  <si>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</si>
  <si>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</si>
  <si>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</si>
  <si>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</si>
  <si>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</si>
  <si>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</si>
  <si>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</si>
  <si>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</si>
  <si>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</si>
  <si>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</si>
  <si>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</si>
  <si>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</si>
  <si>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</si>
  <si>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</si>
  <si>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</si>
  <si>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</si>
  <si>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</si>
  <si>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</si>
  <si>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</si>
  <si>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</si>
  <si>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</si>
  <si>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</si>
  <si>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</si>
  <si>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</si>
  <si>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</si>
  <si>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</si>
  <si>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</si>
  <si>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</si>
  <si>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</si>
  <si>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</si>
  <si>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</si>
  <si>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</si>
  <si>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</si>
  <si>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</si>
  <si>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</si>
  <si>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</si>
  <si>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</si>
  <si>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</si>
  <si>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</si>
  <si>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</si>
  <si>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</si>
  <si>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</si>
  <si>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</si>
  <si>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</si>
  <si>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</si>
  <si>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</si>
  <si>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</si>
  <si>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</si>
  <si>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</si>
  <si>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</si>
  <si>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</si>
  <si>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</si>
  <si>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</si>
  <si>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</si>
  <si>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</si>
  <si>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</si>
  <si>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</si>
  <si>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</si>
  <si>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</si>
  <si>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</si>
  <si>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</si>
  <si>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</si>
  <si>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</si>
  <si>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</si>
  <si>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</si>
  <si>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</si>
  <si>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</si>
  <si>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</si>
  <si>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</si>
  <si>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</si>
  <si>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</si>
  <si>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</si>
  <si>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</si>
  <si>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</si>
  <si>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</si>
  <si>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</si>
  <si>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</si>
  <si>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</si>
  <si>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</si>
  <si>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</si>
  <si>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</si>
  <si>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</si>
  <si>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</si>
  <si>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</si>
  <si>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</si>
  <si>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</si>
  <si>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</si>
  <si>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</si>
  <si>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</si>
  <si>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</si>
  <si>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</si>
  <si>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</si>
  <si>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</si>
  <si>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</si>
  <si>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</si>
  <si>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</si>
  <si>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</si>
  <si>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</si>
  <si>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</si>
  <si>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</si>
  <si>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</si>
  <si>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</si>
  <si>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</si>
  <si>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</si>
  <si>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</si>
  <si>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</si>
  <si>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</si>
  <si>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</si>
  <si>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</si>
  <si>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</si>
  <si>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</si>
  <si>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</si>
  <si>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</si>
  <si>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</si>
  <si>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</si>
  <si>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</si>
  <si>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</si>
  <si>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</si>
  <si>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</si>
  <si>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</si>
  <si>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</si>
  <si>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</si>
  <si>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</si>
  <si>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</si>
  <si>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</si>
  <si>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</si>
  <si>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</si>
  <si>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</si>
  <si>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</si>
  <si>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</si>
  <si>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</si>
  <si>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</si>
  <si>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</si>
  <si>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</si>
  <si>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</si>
  <si>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</si>
  <si>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</si>
  <si>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</si>
  <si>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</si>
  <si>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</si>
  <si>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</si>
  <si>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</si>
  <si>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</si>
  <si>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</si>
  <si>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</si>
  <si>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</si>
  <si>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</si>
  <si>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</si>
  <si>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</si>
  <si>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</si>
  <si>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</si>
  <si>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</si>
  <si>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</si>
  <si>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</si>
  <si>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</si>
  <si>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</si>
  <si>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</si>
  <si>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</si>
  <si>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</si>
  <si>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</si>
  <si>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</si>
  <si>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</si>
  <si>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</si>
  <si>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</si>
  <si>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</si>
  <si>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</si>
  <si>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</si>
  <si>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</si>
  <si>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</si>
  <si>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</si>
  <si>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</si>
  <si>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</si>
  <si>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</si>
  <si>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</si>
  <si>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</si>
  <si>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</si>
  <si>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</si>
  <si>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</si>
  <si>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</si>
  <si>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</si>
  <si>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</si>
  <si>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</si>
  <si>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</si>
  <si>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</si>
  <si>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</si>
  <si>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</si>
  <si>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</si>
  <si>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</si>
  <si>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</si>
  <si>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</si>
  <si>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</si>
  <si>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</si>
  <si>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</si>
  <si>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</si>
  <si>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</si>
  <si>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</si>
  <si>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</si>
  <si>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</si>
  <si>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</si>
  <si>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</si>
  <si>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</si>
  <si>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</si>
  <si>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</si>
  <si>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</si>
  <si>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</si>
  <si>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</si>
  <si>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</si>
  <si>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</si>
  <si>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</si>
  <si>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</si>
  <si>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</si>
  <si>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</si>
  <si>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</si>
  <si>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</si>
  <si>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</si>
  <si>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</si>
  <si>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</si>
  <si>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</si>
  <si>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</si>
  <si>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</si>
  <si>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</si>
  <si>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</si>
  <si>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</si>
  <si>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</si>
  <si>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</si>
  <si>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</si>
  <si>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</si>
  <si>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</si>
  <si>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</si>
  <si>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</si>
  <si>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</si>
  <si>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</si>
  <si>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</si>
  <si>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</si>
  <si>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</si>
  <si>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</si>
  <si>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</si>
  <si>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</si>
  <si>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</si>
  <si>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</si>
  <si>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</si>
  <si>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</si>
  <si>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</si>
  <si>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</si>
  <si>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</si>
  <si>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</si>
  <si>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</si>
  <si>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</si>
  <si>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</si>
  <si>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</si>
  <si>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</si>
  <si>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</si>
  <si>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</si>
  <si>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</si>
  <si>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</si>
  <si>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</si>
  <si>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</si>
  <si>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</si>
  <si>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</si>
  <si>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</si>
  <si>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</si>
  <si>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</si>
  <si>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</si>
  <si>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</si>
  <si>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</si>
  <si>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</si>
  <si>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</si>
  <si>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</si>
  <si>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</si>
  <si>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</si>
  <si>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</si>
  <si>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</si>
  <si>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</si>
  <si>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</si>
  <si>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</si>
  <si>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</si>
  <si>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</si>
  <si>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</si>
  <si>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</si>
  <si>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</si>
  <si>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</si>
  <si>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</si>
  <si>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</si>
  <si>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</si>
  <si>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</si>
  <si>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</si>
  <si>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</si>
  <si>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</si>
  <si>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</si>
  <si>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</si>
  <si>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</si>
  <si>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</si>
  <si>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</si>
  <si>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</si>
  <si>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</si>
  <si>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</si>
  <si>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</si>
  <si>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</si>
  <si>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</si>
  <si>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</si>
  <si>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</si>
  <si>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</si>
  <si>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</si>
  <si>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</si>
  <si>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</si>
  <si>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</si>
  <si>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</si>
  <si>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</si>
  <si>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</si>
  <si>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</si>
  <si>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</si>
  <si>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</si>
  <si>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</si>
  <si>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</si>
  <si>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</si>
  <si>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</si>
  <si>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</si>
  <si>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</si>
  <si>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</si>
  <si>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</si>
  <si>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</si>
  <si>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</si>
  <si>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</si>
  <si>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</si>
  <si>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</si>
  <si>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</si>
  <si>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</si>
  <si>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</si>
  <si>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</si>
  <si>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</si>
  <si>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</si>
  <si>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</si>
  <si>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</si>
  <si>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</si>
  <si>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</si>
  <si>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</si>
  <si>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</si>
  <si>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</si>
  <si>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</si>
  <si>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</si>
  <si>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</si>
  <si>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</si>
  <si>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</si>
  <si>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</si>
  <si>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</si>
  <si>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</si>
  <si>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</si>
  <si>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</si>
  <si>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</si>
  <si>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</si>
  <si>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</si>
  <si>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</si>
  <si>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</si>
  <si>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</si>
  <si>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</si>
  <si>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</si>
  <si>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</si>
  <si>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</si>
  <si>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</si>
  <si>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</si>
  <si>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</si>
  <si>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</si>
  <si>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</si>
  <si>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</si>
  <si>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</si>
  <si>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</si>
  <si>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</si>
  <si>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</si>
  <si>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</si>
  <si>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</si>
  <si>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</si>
  <si>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</si>
  <si>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</si>
  <si>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</si>
  <si>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</si>
  <si>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</si>
  <si>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</si>
  <si>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</si>
  <si>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</si>
  <si>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</si>
  <si>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</si>
  <si>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</si>
  <si>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</si>
  <si>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</si>
  <si>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</si>
  <si>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</si>
  <si>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</si>
  <si>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</si>
  <si>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</si>
  <si>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</si>
  <si>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</si>
  <si>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</si>
  <si>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</si>
  <si>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</si>
  <si>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</si>
  <si>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</si>
  <si>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</si>
  <si>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</si>
  <si>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</si>
  <si>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</si>
  <si>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</si>
  <si>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</si>
  <si>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</si>
  <si>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</si>
  <si>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</si>
  <si>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</si>
  <si>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</si>
  <si>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</si>
  <si>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</si>
  <si>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</si>
  <si>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</si>
  <si>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</si>
  <si>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</si>
  <si>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</si>
  <si>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</si>
  <si>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</si>
  <si>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</si>
  <si>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</si>
  <si>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</si>
  <si>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</si>
  <si>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</si>
  <si>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</si>
  <si>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</si>
  <si>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</si>
  <si>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</si>
  <si>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</si>
  <si>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</si>
  <si>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</si>
  <si>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</si>
  <si>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</si>
  <si>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</si>
  <si>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</si>
  <si>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</si>
  <si>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</si>
  <si>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</si>
  <si>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</si>
  <si>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</si>
  <si>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</si>
  <si>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</si>
  <si>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</si>
  <si>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</si>
  <si>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</si>
  <si>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</si>
  <si>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</si>
  <si>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</si>
  <si>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</si>
  <si>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</si>
  <si>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</si>
  <si>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</si>
  <si>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</si>
  <si>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</si>
  <si>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</si>
  <si>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</si>
  <si>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</si>
  <si>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</si>
  <si>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</si>
  <si>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</si>
  <si>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</si>
  <si>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</si>
  <si>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</si>
  <si>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</si>
  <si>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</si>
  <si>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</si>
  <si>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</si>
  <si>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</si>
  <si>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</si>
  <si>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</si>
  <si>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</si>
  <si>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</si>
  <si>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</si>
  <si>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</si>
  <si>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</si>
  <si>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</si>
  <si>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</si>
  <si>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</si>
  <si>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</si>
  <si>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</si>
  <si>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</si>
  <si>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</si>
  <si>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</si>
  <si>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</si>
  <si>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</si>
  <si>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</si>
  <si>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</si>
  <si>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</si>
  <si>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</si>
  <si>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</si>
  <si>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</si>
  <si>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</si>
  <si>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</si>
  <si>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</si>
  <si>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</si>
  <si>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</si>
  <si>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</si>
  <si>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</si>
  <si>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</si>
  <si>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</si>
  <si>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</si>
  <si>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</si>
  <si>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</si>
  <si>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</si>
  <si>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</si>
  <si>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</si>
  <si>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</si>
  <si>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</si>
  <si>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</si>
  <si>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</si>
  <si>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</si>
  <si>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</si>
  <si>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</si>
  <si>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</si>
  <si>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</si>
  <si>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</si>
  <si>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</si>
  <si>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</si>
  <si>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</si>
  <si>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</si>
  <si>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</si>
  <si>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</si>
  <si>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</si>
  <si>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</si>
  <si>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</si>
  <si>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</si>
  <si>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</si>
  <si>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</si>
  <si>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</si>
  <si>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</si>
  <si>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</si>
  <si>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</si>
  <si>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</si>
  <si>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</si>
  <si>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</si>
  <si>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</si>
  <si>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</si>
  <si>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</si>
  <si>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</si>
  <si>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</si>
  <si>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</si>
  <si>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</si>
  <si>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</si>
  <si>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</si>
  <si>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</si>
  <si>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</si>
  <si>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</si>
  <si>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</si>
  <si>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</si>
  <si>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</si>
  <si>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</si>
  <si>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</si>
  <si>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</si>
  <si>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</si>
  <si>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</si>
  <si>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</si>
  <si>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</si>
  <si>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</si>
  <si>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</si>
  <si>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</si>
  <si>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</si>
  <si>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</si>
  <si>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</si>
  <si>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</si>
  <si>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</si>
  <si>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</si>
  <si>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</si>
  <si>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</si>
  <si>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</si>
  <si>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</si>
  <si>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</si>
  <si>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</si>
  <si>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</si>
  <si>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</si>
  <si>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</si>
  <si>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</si>
  <si>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</si>
  <si>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</si>
  <si>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</si>
  <si>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</si>
  <si>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</si>
  <si>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</si>
  <si>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</si>
  <si>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</si>
  <si>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</si>
  <si>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</si>
  <si>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</si>
  <si>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</si>
  <si>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</si>
  <si>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</si>
  <si>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</si>
  <si>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</si>
  <si>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</si>
  <si>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</si>
  <si>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</si>
  <si>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</si>
  <si>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</si>
  <si>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</si>
  <si>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</si>
  <si>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</si>
  <si>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</si>
  <si>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</si>
  <si>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</si>
  <si>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</si>
  <si>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</si>
  <si>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</si>
  <si>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</si>
  <si>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</si>
  <si>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</si>
  <si>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</si>
  <si>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</si>
  <si>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</si>
  <si>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</si>
  <si>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</si>
  <si>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</si>
  <si>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</si>
  <si>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</si>
  <si>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</si>
  <si>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</si>
  <si>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</si>
  <si>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</si>
  <si>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</si>
  <si>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</si>
  <si>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</si>
  <si>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</si>
  <si>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</si>
  <si>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</si>
  <si>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</si>
  <si>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</si>
  <si>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</si>
  <si>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</si>
  <si>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</si>
  <si>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</si>
  <si>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</si>
  <si>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</si>
  <si>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</si>
  <si>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</si>
  <si>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</si>
  <si>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</si>
  <si>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</si>
  <si>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</si>
  <si>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</si>
  <si>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</si>
  <si>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</si>
  <si>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</si>
  <si>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</si>
  <si>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</si>
  <si>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</si>
  <si>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</si>
  <si>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</si>
  <si>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</si>
  <si>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</si>
  <si>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</si>
  <si>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</si>
  <si>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</si>
  <si>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</si>
  <si>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</si>
  <si>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</si>
  <si>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</si>
  <si>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</si>
  <si>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</si>
  <si>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</si>
  <si>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</si>
  <si>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</si>
  <si>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</si>
  <si>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</si>
  <si>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</si>
  <si>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</si>
  <si>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</si>
  <si>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</si>
  <si>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</si>
  <si>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</si>
  <si>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</si>
  <si>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</si>
  <si>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</si>
  <si>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</si>
  <si>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</si>
  <si>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</si>
  <si>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</si>
  <si>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</si>
  <si>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</si>
  <si>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</si>
  <si>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</si>
  <si>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</si>
  <si>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</si>
  <si>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</si>
  <si>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</si>
  <si>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</si>
  <si>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</si>
  <si>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</si>
  <si>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</si>
  <si>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</si>
  <si>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</si>
  <si>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</si>
  <si>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</si>
  <si>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</si>
  <si>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</si>
  <si>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</si>
  <si>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</si>
  <si>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</si>
  <si>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</si>
  <si>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</si>
  <si>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</si>
  <si>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</si>
  <si>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</si>
  <si>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</si>
  <si>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</si>
  <si>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</si>
  <si>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</si>
  <si>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</si>
  <si>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</si>
  <si>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</si>
  <si>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</si>
  <si>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</si>
  <si>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</si>
  <si>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</si>
  <si>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</si>
  <si>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</si>
  <si>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</si>
  <si>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</si>
  <si>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</si>
  <si>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</si>
  <si>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</si>
  <si>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</si>
  <si>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</si>
  <si>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</si>
  <si>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</si>
  <si>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</si>
  <si>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</si>
  <si>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</si>
  <si>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</si>
  <si>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</si>
  <si>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</si>
  <si>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</si>
  <si>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</si>
  <si>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</si>
  <si>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</si>
  <si>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</si>
  <si>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</si>
  <si>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</si>
  <si>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</si>
  <si>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</si>
  <si>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</si>
  <si>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</si>
  <si>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</si>
  <si>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</si>
  <si>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</si>
  <si>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</si>
  <si>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</si>
  <si>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</si>
  <si>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</si>
  <si>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</si>
  <si>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</si>
  <si>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</si>
  <si>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</si>
  <si>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</si>
  <si>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</si>
  <si>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</si>
  <si>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</si>
  <si>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</si>
  <si>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</si>
  <si>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</si>
  <si>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</si>
  <si>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</si>
  <si>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</si>
  <si>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</si>
  <si>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</si>
  <si>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</si>
  <si>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</si>
  <si>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</si>
  <si>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</si>
  <si>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</si>
  <si>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</si>
  <si>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</si>
  <si>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</si>
  <si>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</si>
  <si>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</si>
  <si>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</si>
  <si>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</si>
  <si>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</si>
  <si>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</si>
  <si>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</si>
  <si>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</si>
  <si>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</si>
  <si>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</si>
  <si>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</si>
  <si>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</si>
  <si>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</si>
  <si>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</si>
  <si>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</si>
  <si>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</si>
  <si>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</si>
  <si>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</si>
  <si>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</si>
  <si>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</si>
  <si>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</si>
  <si>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</si>
  <si>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</si>
  <si>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</si>
  <si>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</si>
  <si>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</si>
  <si>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</si>
  <si>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</si>
  <si>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</si>
  <si>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</si>
  <si>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</si>
  <si>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</si>
  <si>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</si>
  <si>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</si>
  <si>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</si>
  <si>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</si>
  <si>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</si>
  <si>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</si>
  <si>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</si>
  <si>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</si>
  <si>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</si>
  <si>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</si>
  <si>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</si>
  <si>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</si>
  <si>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</si>
  <si>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</si>
  <si>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</si>
  <si>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</si>
  <si>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</si>
  <si>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</si>
  <si>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</si>
  <si>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</si>
  <si>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</si>
  <si>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</si>
  <si>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</si>
  <si>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</si>
  <si>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</si>
  <si>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</si>
  <si>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</si>
  <si>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</si>
  <si>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</si>
  <si>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</si>
  <si>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</si>
  <si>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</si>
  <si>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</si>
  <si>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</si>
  <si>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</si>
  <si>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</si>
  <si>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</si>
  <si>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</si>
  <si>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</si>
  <si>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</si>
  <si>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</si>
  <si>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</si>
  <si>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</si>
  <si>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</si>
  <si>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</si>
  <si>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</si>
  <si>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</si>
  <si>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</si>
  <si>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</si>
  <si>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</si>
  <si>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</si>
  <si>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</si>
  <si>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</si>
  <si>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</si>
  <si>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</si>
  <si>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</si>
  <si>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</si>
  <si>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</si>
  <si>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</si>
  <si>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</si>
  <si>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</si>
  <si>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</si>
  <si>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</si>
  <si>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</si>
  <si>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</si>
  <si>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</si>
  <si>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</si>
  <si>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</si>
  <si>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</si>
  <si>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</si>
  <si>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</si>
  <si>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</si>
  <si>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</si>
  <si>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</si>
  <si>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</si>
  <si>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</si>
  <si>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</si>
  <si>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</si>
  <si>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</si>
  <si>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</si>
  <si>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</si>
  <si>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</si>
  <si>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</si>
  <si>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</si>
  <si>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</si>
  <si>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</si>
  <si>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</si>
  <si>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</si>
  <si>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</si>
  <si>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</si>
  <si>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</si>
  <si>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</si>
  <si>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</si>
  <si>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</si>
  <si>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</si>
  <si>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</si>
  <si>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</si>
  <si>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</si>
  <si>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</si>
  <si>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</si>
  <si>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</si>
  <si>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</si>
  <si>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</si>
  <si>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</si>
  <si>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</si>
  <si>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</si>
  <si>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</si>
  <si>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</si>
  <si>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</si>
  <si>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</si>
  <si>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</si>
  <si>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</si>
  <si>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</si>
  <si>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</si>
  <si>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</si>
  <si>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</si>
  <si>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</si>
  <si>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</si>
  <si>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</si>
  <si>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</si>
  <si>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</si>
  <si>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</si>
  <si>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</si>
  <si>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</si>
  <si>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</si>
  <si>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</si>
  <si>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</si>
  <si>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</si>
  <si>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</si>
  <si>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</si>
  <si>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</si>
  <si>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</si>
  <si>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</si>
  <si>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</si>
  <si>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</si>
  <si>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</si>
  <si>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</si>
  <si>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</si>
  <si>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</si>
  <si>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</si>
  <si>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</si>
  <si>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</si>
  <si>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</si>
  <si>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</si>
  <si>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</si>
  <si>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</si>
  <si>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</si>
  <si>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</si>
  <si>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</si>
  <si>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</si>
  <si>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</si>
  <si>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</si>
  <si>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</si>
  <si>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</si>
  <si>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</si>
  <si>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</si>
  <si>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</si>
  <si>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</si>
  <si>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</si>
  <si>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</si>
  <si>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</si>
  <si>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</si>
  <si>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</si>
  <si>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</si>
  <si>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</si>
  <si>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</si>
  <si>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</si>
  <si>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</si>
  <si>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</si>
  <si>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</si>
  <si>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</si>
  <si>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</si>
  <si>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</si>
  <si>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</si>
  <si>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</si>
  <si>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</si>
  <si>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</si>
  <si>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</si>
  <si>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</si>
  <si>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</si>
  <si>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</si>
  <si>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</si>
  <si>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</si>
  <si>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</si>
  <si>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</si>
  <si>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</si>
  <si>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</si>
  <si>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</si>
  <si>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</si>
  <si>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</si>
  <si>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</si>
  <si>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</si>
  <si>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</si>
  <si>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</si>
  <si>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</si>
  <si>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</si>
  <si>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</si>
  <si>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</si>
  <si>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</si>
  <si>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</si>
  <si>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</si>
  <si>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</si>
  <si>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</si>
  <si>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</si>
  <si>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</si>
  <si>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</si>
  <si>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</si>
  <si>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</si>
  <si>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</si>
  <si>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</si>
  <si>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</si>
  <si>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</si>
  <si>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</si>
  <si>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</si>
  <si>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</si>
  <si>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</si>
  <si>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</si>
  <si>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</si>
  <si>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</si>
  <si>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</si>
  <si>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</si>
  <si>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</si>
  <si>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</si>
  <si>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</si>
  <si>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</si>
  <si>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</si>
  <si>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</si>
  <si>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</si>
  <si>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</si>
  <si>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</si>
  <si>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</si>
  <si>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</si>
  <si>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</si>
  <si>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</si>
  <si>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</si>
  <si>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</si>
  <si>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</si>
  <si>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</si>
  <si>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</si>
  <si>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</si>
  <si>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</si>
  <si>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</si>
  <si>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</si>
  <si>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</si>
  <si>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</si>
  <si>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</si>
  <si>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</si>
  <si>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</si>
  <si>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</si>
  <si>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</si>
  <si>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</si>
  <si>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</si>
  <si>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</si>
  <si>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</si>
  <si>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</si>
  <si>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</si>
  <si>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</si>
  <si>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</si>
  <si>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</si>
  <si>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</si>
  <si>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</si>
  <si>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</si>
  <si>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</si>
  <si>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</si>
  <si>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</si>
  <si>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</si>
  <si>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</si>
  <si>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</si>
  <si>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</si>
  <si>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</si>
  <si>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</si>
  <si>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</si>
  <si>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</si>
  <si>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</si>
  <si>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</si>
  <si>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</si>
  <si>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</si>
  <si>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</si>
  <si>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</si>
  <si>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</si>
  <si>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</si>
  <si>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</si>
  <si>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</si>
  <si>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</si>
  <si>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</si>
  <si>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</si>
  <si>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</si>
  <si>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</si>
  <si>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</si>
  <si>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</si>
  <si>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</si>
  <si>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</si>
  <si>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</si>
  <si>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</si>
  <si>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</si>
  <si>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</si>
  <si>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</si>
  <si>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</si>
  <si>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</si>
  <si>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</si>
  <si>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</si>
  <si>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</si>
  <si>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</si>
  <si>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</si>
  <si>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</si>
  <si>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</si>
  <si>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</si>
  <si>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</si>
  <si>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</si>
  <si>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</si>
  <si>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</si>
  <si>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</si>
  <si>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</si>
  <si>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</si>
  <si>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</si>
  <si>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</si>
  <si>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</si>
  <si>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</si>
  <si>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</si>
  <si>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</si>
  <si>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</si>
  <si>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</si>
  <si>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</si>
  <si>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</si>
  <si>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</si>
  <si>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</si>
  <si>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</si>
  <si>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</si>
  <si>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</si>
  <si>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</si>
  <si>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</si>
  <si>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</si>
  <si>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</si>
  <si>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</si>
  <si>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</si>
  <si>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</si>
  <si>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</si>
  <si>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</si>
  <si>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</si>
  <si>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</si>
  <si>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</si>
  <si>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</si>
  <si>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</si>
  <si>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</si>
  <si>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</si>
  <si>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</si>
  <si>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</si>
  <si>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</si>
  <si>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</si>
  <si>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</si>
  <si>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</si>
  <si>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</si>
  <si>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</si>
  <si>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</si>
  <si>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</si>
  <si>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</si>
  <si>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</si>
  <si>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</si>
  <si>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</si>
  <si>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</si>
  <si>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</si>
  <si>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</si>
  <si>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</si>
  <si>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</si>
  <si>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</si>
  <si>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</si>
  <si>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</si>
  <si>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</si>
  <si>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</si>
  <si>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</si>
  <si>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</si>
  <si>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</si>
  <si>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</si>
  <si>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</si>
  <si>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</si>
  <si>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</si>
  <si>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</si>
  <si>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</si>
  <si>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</si>
  <si>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</si>
  <si>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</si>
  <si>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</si>
  <si>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</si>
  <si>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</si>
  <si>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</si>
  <si>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</si>
  <si>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</si>
  <si>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</si>
  <si>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</si>
  <si>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</si>
  <si>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</si>
  <si>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</si>
  <si>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</si>
  <si>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</si>
  <si>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</si>
  <si>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</si>
  <si>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</si>
  <si>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</si>
  <si>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</si>
  <si>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</si>
  <si>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</si>
  <si>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</si>
  <si>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</si>
  <si>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</si>
  <si>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</si>
  <si>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</si>
  <si>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</si>
  <si>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</si>
  <si>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</si>
  <si>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</si>
  <si>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</si>
  <si>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</si>
  <si>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</si>
  <si>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</si>
  <si>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</si>
  <si>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</si>
  <si>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</si>
  <si>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</si>
  <si>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</si>
  <si>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</si>
  <si>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</si>
  <si>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</si>
  <si>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</si>
  <si>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</si>
  <si>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</si>
  <si>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</si>
  <si>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</si>
  <si>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</si>
  <si>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</si>
  <si>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</si>
  <si>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</si>
  <si>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</si>
  <si>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</si>
  <si>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</si>
  <si>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</si>
  <si>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</si>
  <si>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</si>
  <si>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</si>
  <si>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</si>
  <si>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</si>
  <si>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</si>
  <si>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</si>
  <si>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</si>
  <si>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</si>
  <si>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</si>
  <si>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</si>
  <si>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</si>
  <si>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</si>
  <si>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</si>
  <si>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</si>
  <si>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</si>
  <si>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</si>
  <si>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</si>
  <si>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</si>
  <si>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</si>
  <si>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</si>
  <si>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</si>
  <si>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</si>
  <si>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</si>
  <si>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</si>
  <si>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</si>
  <si>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</si>
  <si>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</si>
  <si>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</si>
  <si>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</si>
  <si>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</si>
  <si>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</si>
  <si>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</si>
  <si>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</si>
  <si>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</si>
  <si>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</si>
  <si>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</si>
  <si>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</si>
  <si>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</si>
  <si>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</si>
  <si>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</si>
  <si>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</si>
  <si>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</si>
  <si>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</si>
  <si>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</si>
  <si>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</si>
  <si>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</si>
  <si>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</si>
  <si>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</si>
  <si>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</si>
  <si>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</si>
  <si>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</si>
  <si>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</si>
  <si>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</si>
  <si>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</si>
  <si>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</si>
  <si>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</si>
  <si>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</si>
  <si>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</si>
  <si>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</si>
  <si>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</si>
  <si>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</si>
  <si>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</si>
  <si>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</si>
  <si>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</si>
  <si>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</si>
  <si>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</si>
  <si>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</si>
  <si>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</si>
  <si>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</si>
  <si>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</si>
  <si>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</si>
  <si>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</si>
  <si>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</si>
  <si>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</si>
  <si>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</si>
  <si>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</si>
  <si>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</si>
  <si>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</si>
  <si>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</si>
  <si>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</si>
  <si>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</si>
  <si>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</si>
  <si>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</si>
  <si>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</si>
  <si>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</si>
  <si>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</si>
  <si>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</si>
  <si>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</si>
  <si>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</si>
  <si>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</si>
  <si>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</si>
  <si>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</si>
  <si>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</si>
  <si>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</si>
  <si>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</si>
  <si>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</si>
  <si>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</si>
  <si>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</si>
  <si>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</si>
  <si>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</si>
  <si>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</si>
  <si>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</si>
  <si>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</si>
  <si>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</si>
  <si>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</si>
  <si>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</si>
  <si>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</si>
  <si>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</si>
  <si>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</si>
  <si>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</si>
  <si>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</si>
  <si>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</si>
  <si>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</si>
  <si>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</si>
  <si>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</si>
  <si>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</si>
  <si>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</si>
  <si>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</si>
  <si>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</si>
  <si>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</si>
  <si>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</si>
  <si>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</si>
  <si>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</si>
  <si>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</si>
  <si>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</si>
  <si>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</si>
  <si>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</si>
  <si>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</si>
  <si>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</si>
  <si>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</si>
  <si>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</si>
  <si>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</si>
  <si>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</si>
  <si>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</si>
  <si>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</si>
  <si>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</si>
  <si>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</si>
  <si>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</si>
  <si>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</si>
  <si>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</si>
  <si>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</si>
  <si>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</si>
  <si>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</si>
  <si>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</si>
  <si>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</si>
  <si>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</si>
  <si>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</si>
  <si>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</si>
  <si>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</si>
  <si>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</si>
  <si>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</si>
  <si>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</si>
  <si>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</si>
  <si>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</si>
  <si>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</si>
  <si>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</si>
  <si>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</si>
  <si>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</si>
  <si>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</si>
  <si>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</si>
  <si>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</si>
  <si>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</si>
  <si>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</si>
  <si>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</si>
  <si>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</si>
  <si>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</si>
  <si>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</si>
  <si>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</si>
  <si>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</si>
  <si>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</si>
  <si>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</si>
  <si>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</si>
  <si>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</si>
  <si>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</si>
  <si>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</si>
  <si>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</si>
  <si>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</si>
  <si>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</si>
  <si>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</si>
  <si>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</si>
  <si>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</si>
  <si>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</si>
  <si>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</si>
  <si>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</si>
  <si>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</si>
  <si>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</si>
  <si>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</si>
  <si>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</si>
  <si>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</si>
  <si>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</si>
  <si>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</si>
  <si>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</si>
  <si>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</si>
  <si>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</si>
  <si>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</si>
  <si>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</si>
  <si>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</si>
  <si>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</si>
  <si>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</si>
  <si>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</si>
  <si>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</si>
  <si>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</si>
  <si>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</si>
  <si>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</si>
  <si>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</si>
  <si>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</si>
  <si>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</si>
  <si>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</si>
  <si>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</si>
  <si>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</si>
  <si>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</si>
  <si>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</si>
  <si>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</si>
  <si>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</si>
  <si>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</si>
  <si>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</si>
  <si>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</si>
  <si>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</si>
  <si>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</si>
  <si>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</si>
  <si>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</si>
  <si>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</si>
  <si>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</si>
  <si>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</si>
  <si>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</si>
  <si>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</si>
  <si>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</si>
  <si>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</si>
  <si>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</si>
  <si>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</si>
  <si>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</si>
  <si>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</si>
  <si>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</si>
  <si>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</si>
  <si>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</si>
  <si>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</si>
  <si>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</si>
  <si>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</si>
  <si>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</si>
  <si>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</si>
  <si>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</si>
  <si>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</si>
  <si>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</si>
  <si>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</si>
  <si>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</si>
  <si>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</si>
  <si>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</si>
  <si>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</si>
  <si>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</si>
  <si>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</si>
  <si>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</si>
  <si>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</si>
  <si>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</si>
  <si>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</si>
  <si>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</si>
  <si>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</si>
  <si>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</si>
  <si>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</si>
  <si>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</si>
  <si>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</si>
  <si>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</si>
  <si>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</si>
  <si>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</si>
  <si>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</si>
  <si>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</si>
  <si>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</si>
  <si>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</si>
  <si>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</si>
  <si>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</si>
  <si>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</si>
  <si>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</si>
  <si>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</si>
  <si>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</si>
  <si>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</si>
  <si>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</si>
  <si>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</si>
  <si>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</si>
  <si>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</si>
  <si>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</si>
  <si>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</si>
  <si>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</si>
  <si>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</si>
  <si>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</si>
  <si>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</si>
  <si>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</si>
  <si>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</si>
  <si>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</si>
  <si>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</si>
  <si>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</si>
  <si>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</si>
  <si>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</si>
  <si>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</si>
  <si>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</si>
  <si>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</si>
  <si>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</si>
  <si>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</si>
  <si>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</si>
  <si>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</si>
  <si>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</si>
  <si>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</si>
  <si>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</si>
  <si>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</si>
  <si>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</si>
  <si>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</si>
  <si>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</si>
  <si>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</si>
  <si>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</si>
  <si>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</si>
  <si>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</si>
  <si>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</si>
  <si>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</si>
  <si>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</si>
  <si>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</si>
  <si>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</si>
  <si>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</si>
  <si>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</si>
  <si>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</si>
  <si>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</si>
  <si>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</si>
  <si>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</si>
  <si>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</si>
  <si>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</si>
  <si>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</si>
  <si>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</si>
  <si>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</si>
  <si>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</si>
  <si>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</si>
  <si>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</si>
  <si>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</si>
  <si>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</si>
  <si>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</si>
  <si>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</si>
  <si>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</si>
  <si>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</si>
  <si>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</si>
  <si>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</si>
  <si>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</si>
  <si>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</si>
  <si>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</si>
  <si>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</si>
  <si>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</si>
  <si>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</si>
  <si>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</si>
  <si>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</si>
  <si>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</si>
  <si>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</si>
  <si>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</si>
  <si>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</si>
  <si>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</si>
  <si>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</si>
  <si>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</si>
  <si>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</si>
  <si>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</si>
  <si>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</si>
  <si>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</si>
  <si>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</si>
  <si>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</si>
  <si>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</si>
  <si>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</si>
  <si>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</si>
  <si>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</si>
  <si>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</si>
  <si>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</si>
  <si>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</si>
  <si>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</si>
  <si>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</si>
  <si>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</si>
  <si>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</si>
  <si>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</si>
  <si>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</si>
  <si>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</si>
  <si>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</si>
  <si>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</si>
  <si>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</si>
  <si>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</si>
  <si>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</si>
  <si>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</si>
  <si>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</si>
  <si>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</si>
  <si>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</si>
  <si>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</si>
  <si>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</si>
  <si>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</si>
  <si>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</si>
  <si>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</si>
  <si>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</si>
  <si>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</si>
  <si>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</si>
  <si>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</si>
  <si>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</si>
  <si>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</si>
  <si>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</si>
  <si>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</si>
  <si>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</si>
  <si>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</si>
  <si>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</si>
  <si>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</si>
  <si>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</si>
  <si>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</si>
  <si>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</si>
  <si>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</si>
  <si>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</si>
  <si>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</si>
  <si>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</si>
  <si>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</si>
  <si>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</si>
  <si>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</si>
  <si>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</si>
  <si>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</si>
  <si>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</si>
  <si>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</si>
  <si>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</si>
  <si>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</si>
  <si>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</si>
  <si>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</si>
  <si>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</si>
  <si>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</si>
  <si>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</si>
  <si>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</si>
  <si>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</si>
  <si>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</si>
  <si>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</si>
  <si>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</si>
  <si>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</si>
  <si>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</si>
  <si>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</si>
  <si>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</si>
  <si>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</si>
  <si>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</si>
  <si>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</si>
  <si>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</si>
  <si>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</si>
  <si>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</si>
  <si>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</si>
  <si>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</si>
  <si>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</si>
  <si>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</si>
  <si>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</si>
  <si>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</si>
  <si>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</si>
  <si>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</si>
  <si>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</si>
  <si>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</si>
  <si>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</si>
  <si>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</si>
  <si>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</si>
  <si>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</si>
  <si>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</si>
  <si>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</si>
  <si>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</si>
  <si>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</si>
  <si>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</si>
  <si>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</si>
  <si>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</si>
  <si>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</si>
  <si>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</si>
  <si>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</si>
  <si>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</si>
  <si>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</si>
  <si>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</si>
  <si>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</si>
  <si>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</si>
  <si>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</si>
  <si>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</si>
  <si>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</si>
  <si>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</si>
  <si>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</si>
  <si>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</si>
  <si>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</si>
  <si>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</si>
  <si>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</si>
  <si>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</si>
  <si>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</si>
  <si>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</si>
  <si>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</si>
  <si>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</si>
  <si>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</si>
  <si>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</si>
  <si>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</si>
  <si>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</si>
  <si>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</si>
  <si>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</si>
  <si>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</si>
  <si>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</si>
  <si>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</si>
  <si>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</si>
  <si>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</si>
  <si>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</si>
  <si>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</si>
  <si>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</si>
  <si>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</si>
  <si>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</si>
  <si>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</si>
  <si>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</si>
  <si>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</si>
  <si>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</si>
  <si>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</si>
  <si>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</si>
  <si>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</si>
  <si>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</si>
  <si>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</si>
  <si>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</si>
  <si>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</si>
  <si>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</si>
  <si>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</si>
  <si>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</si>
  <si>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</si>
  <si>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</si>
  <si>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</si>
  <si>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</si>
  <si>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</si>
  <si>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</si>
  <si>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</si>
  <si>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</si>
  <si>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</si>
  <si>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</si>
  <si>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</si>
  <si>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</si>
  <si>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</si>
  <si>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</si>
  <si>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</si>
  <si>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</si>
  <si>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</si>
  <si>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</si>
  <si>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</si>
  <si>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</si>
  <si>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</si>
  <si>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</si>
  <si>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</si>
  <si>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</si>
  <si>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</si>
  <si>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</si>
  <si>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</si>
  <si>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</si>
  <si>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</si>
  <si>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</si>
  <si>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</si>
  <si>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</si>
  <si>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</si>
  <si>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</si>
  <si>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</si>
  <si>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</si>
  <si>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</si>
  <si>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</si>
  <si>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</si>
  <si>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</si>
  <si>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</si>
  <si>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</si>
  <si>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</si>
  <si>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</si>
  <si>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</si>
  <si>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</si>
  <si>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</si>
  <si>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</si>
  <si>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</si>
  <si>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</si>
  <si>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</si>
  <si>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</si>
  <si>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</si>
  <si>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</si>
  <si>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</si>
  <si>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</si>
  <si>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</si>
  <si>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</si>
  <si>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</si>
  <si>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</si>
  <si>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</si>
  <si>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</si>
  <si>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</si>
  <si>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</si>
  <si>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</si>
  <si>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</si>
  <si>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</si>
  <si>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</si>
  <si>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</si>
  <si>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</si>
  <si>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</si>
  <si>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</si>
  <si>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</si>
  <si>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</si>
  <si>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</si>
  <si>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</si>
  <si>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</si>
  <si>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</si>
  <si>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</si>
  <si>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</si>
  <si>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</si>
  <si>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</si>
  <si>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</si>
  <si>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</si>
  <si>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</si>
  <si>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</si>
  <si>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</si>
  <si>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</si>
  <si>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</si>
  <si>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</si>
  <si>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</si>
  <si>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</si>
  <si>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</si>
  <si>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</si>
  <si>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</si>
  <si>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</si>
  <si>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</si>
  <si>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</si>
  <si>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</si>
  <si>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</si>
  <si>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</si>
  <si>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</si>
  <si>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</si>
  <si>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</si>
  <si>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</si>
  <si>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</si>
  <si>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</si>
  <si>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</si>
  <si>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</si>
  <si>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</si>
  <si>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</si>
  <si>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</si>
  <si>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</si>
  <si>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</si>
  <si>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</si>
  <si>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</si>
  <si>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</si>
  <si>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</si>
  <si>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</si>
  <si>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</si>
  <si>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</si>
  <si>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</si>
  <si>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</si>
  <si>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</si>
  <si>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</si>
  <si>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</si>
  <si>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</si>
  <si>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</si>
  <si>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</si>
  <si>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</si>
  <si>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</si>
  <si>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</si>
  <si>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</si>
  <si>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</si>
  <si>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</si>
  <si>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</si>
  <si>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</si>
  <si>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</si>
  <si>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</si>
  <si>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</si>
  <si>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</si>
  <si>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</si>
  <si>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</si>
  <si>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</si>
  <si>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</si>
  <si>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</si>
  <si>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</si>
  <si>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</si>
  <si>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</si>
  <si>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</si>
  <si>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</si>
  <si>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</si>
  <si>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</si>
  <si>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</si>
  <si>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</si>
  <si>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</si>
  <si>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</si>
  <si>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</si>
  <si>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</si>
  <si>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</si>
  <si>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</si>
  <si>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</si>
  <si>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</si>
  <si>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</si>
  <si>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</si>
  <si>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</si>
  <si>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</si>
  <si>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</si>
  <si>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</si>
  <si>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</si>
  <si>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</si>
  <si>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</si>
  <si>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</si>
  <si>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</si>
  <si>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</si>
  <si>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</si>
  <si>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</si>
  <si>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</si>
  <si>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</si>
  <si>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</si>
  <si>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</si>
  <si>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</si>
  <si>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</si>
  <si>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</si>
  <si>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</si>
  <si>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</si>
  <si>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</si>
  <si>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</si>
  <si>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</si>
  <si>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</si>
  <si>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</si>
  <si>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</si>
  <si>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</si>
  <si>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</si>
  <si>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</si>
  <si>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</si>
  <si>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</si>
  <si>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</si>
  <si>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</si>
  <si>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</si>
  <si>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</si>
  <si>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</si>
  <si>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</si>
  <si>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</si>
  <si>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</si>
  <si>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</si>
  <si>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</si>
  <si>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</si>
  <si>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</si>
  <si>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</si>
  <si>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</si>
  <si>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</si>
  <si>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</si>
  <si>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</si>
  <si>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</si>
  <si>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</si>
  <si>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</si>
  <si>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</si>
  <si>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</si>
  <si>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</si>
  <si>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</si>
  <si>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</si>
  <si>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</si>
  <si>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</si>
  <si>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</si>
  <si>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</si>
  <si>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</si>
  <si>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</si>
  <si>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</si>
  <si>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</si>
  <si>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</si>
  <si>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</si>
  <si>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</si>
  <si>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</si>
  <si>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</si>
  <si>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</si>
  <si>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</si>
  <si>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</si>
  <si>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</si>
  <si>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</si>
  <si>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</si>
  <si>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</si>
  <si>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</si>
  <si>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</si>
  <si>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</si>
  <si>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</si>
  <si>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</si>
  <si>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</si>
  <si>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</si>
  <si>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</si>
  <si>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</si>
  <si>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</si>
  <si>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</si>
  <si>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</si>
  <si>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</si>
  <si>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</si>
  <si>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</si>
  <si>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</si>
  <si>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</si>
  <si>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</si>
  <si>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</si>
  <si>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</si>
  <si>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</si>
  <si>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</si>
  <si>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</si>
  <si>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</si>
  <si>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</si>
  <si>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</si>
  <si>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</si>
  <si>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</si>
  <si>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</si>
  <si>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</si>
  <si>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</si>
  <si>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</si>
  <si>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</si>
  <si>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</si>
  <si>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</si>
  <si>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</si>
  <si>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</si>
  <si>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</si>
  <si>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</si>
  <si>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</si>
  <si>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</si>
  <si>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</si>
  <si>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</si>
  <si>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</si>
  <si>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</si>
  <si>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</si>
  <si>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</si>
  <si>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</si>
  <si>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</si>
  <si>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</si>
  <si>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</si>
  <si>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</si>
  <si>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</si>
  <si>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</si>
  <si>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</si>
  <si>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</si>
  <si>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</si>
  <si>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</si>
  <si>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</si>
  <si>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</si>
  <si>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</si>
  <si>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</si>
  <si>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</si>
  <si>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</si>
  <si>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</si>
  <si>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</si>
  <si>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</si>
  <si>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</si>
  <si>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</si>
  <si>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</si>
  <si>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</si>
  <si>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</si>
  <si>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</si>
  <si>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</si>
  <si>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</si>
  <si>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</si>
  <si>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</si>
  <si>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</si>
  <si>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</si>
  <si>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</si>
  <si>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</si>
  <si>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</si>
  <si>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</si>
  <si>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</si>
  <si>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</si>
  <si>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</si>
  <si>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</si>
  <si>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</si>
  <si>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</si>
  <si>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</si>
  <si>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</si>
  <si>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</si>
  <si>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</si>
  <si>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</si>
  <si>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</si>
  <si>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</si>
  <si>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</si>
  <si>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</si>
  <si>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</si>
  <si>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</si>
  <si>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</si>
  <si>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</si>
  <si>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</si>
  <si>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</si>
  <si>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</si>
  <si>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</si>
  <si>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</si>
  <si>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</si>
  <si>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</si>
  <si>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</si>
  <si>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</si>
  <si>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</si>
  <si>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</si>
  <si>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</si>
  <si>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</si>
  <si>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</si>
  <si>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</si>
  <si>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</si>
  <si>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</si>
  <si>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</si>
  <si>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</si>
  <si>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</si>
  <si>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</si>
  <si>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</si>
  <si>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</si>
  <si>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</si>
  <si>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</si>
  <si>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</si>
  <si>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</si>
  <si>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</si>
  <si>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</si>
  <si>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</si>
  <si>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</si>
  <si>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</si>
  <si>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</si>
  <si>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</si>
  <si>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</si>
  <si>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</si>
  <si>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</si>
  <si>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</si>
  <si>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</si>
  <si>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</si>
  <si>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</si>
  <si>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</si>
  <si>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</si>
  <si>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</si>
  <si>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</si>
  <si>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</si>
  <si>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</si>
  <si>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</si>
  <si>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</si>
  <si>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</si>
  <si>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</si>
  <si>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</si>
  <si>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</si>
  <si>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</si>
  <si>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</si>
  <si>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</si>
  <si>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</si>
  <si>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</si>
  <si>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</si>
  <si>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</si>
  <si>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</si>
  <si>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</si>
  <si>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</si>
  <si>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</si>
  <si>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</si>
  <si>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</si>
  <si>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</si>
  <si>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</si>
  <si>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</si>
  <si>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</si>
  <si>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</si>
  <si>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</si>
  <si>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</si>
  <si>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</si>
  <si>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</si>
  <si>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</si>
  <si>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</si>
  <si>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</si>
  <si>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</si>
  <si>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</si>
  <si>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</si>
  <si>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</si>
  <si>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</si>
  <si>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</si>
  <si>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</si>
  <si>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</si>
  <si>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</si>
  <si>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</si>
  <si>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</si>
  <si>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</si>
  <si>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</si>
  <si>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</si>
  <si>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</si>
  <si>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</si>
  <si>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</si>
  <si>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</si>
  <si>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</si>
  <si>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</si>
  <si>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</si>
  <si>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</si>
  <si>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</si>
  <si>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</si>
  <si>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</si>
  <si>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</si>
  <si>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</si>
  <si>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</si>
  <si>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</si>
  <si>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</si>
  <si>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</si>
  <si>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</si>
  <si>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</si>
  <si>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</si>
  <si>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</si>
  <si>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</si>
  <si>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</si>
  <si>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</si>
  <si>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</si>
  <si>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</si>
  <si>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</si>
  <si>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</si>
  <si>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</si>
  <si>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</si>
  <si>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</si>
  <si>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</si>
  <si>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</si>
  <si>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</si>
  <si>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</si>
  <si>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</si>
  <si>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</si>
  <si>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</si>
  <si>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</si>
  <si>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</si>
  <si>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</si>
  <si>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</si>
  <si>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</si>
  <si>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</si>
  <si>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</si>
  <si>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</si>
  <si>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</si>
  <si>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</si>
  <si>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</si>
  <si>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</si>
  <si>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</si>
  <si>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</si>
  <si>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</si>
  <si>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</si>
  <si>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</si>
  <si>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</si>
  <si>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</si>
  <si>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</si>
  <si>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</si>
  <si>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</si>
  <si>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</si>
  <si>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</si>
  <si>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</si>
  <si>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</si>
  <si>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</si>
  <si>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</si>
  <si>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</si>
  <si>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</si>
  <si>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</si>
  <si>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</si>
  <si>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</si>
  <si>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</si>
  <si>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</si>
  <si>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</si>
  <si>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</si>
  <si>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</si>
  <si>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</si>
  <si>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</si>
  <si>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</si>
  <si>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</si>
  <si>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</si>
  <si>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</si>
  <si>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</si>
  <si>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</si>
  <si>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</si>
  <si>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</si>
  <si>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</si>
  <si>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</si>
  <si>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</si>
  <si>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</si>
  <si>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</si>
  <si>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</si>
  <si>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</si>
  <si>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</si>
  <si>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</si>
  <si>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</si>
  <si>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</si>
  <si>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</si>
  <si>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</si>
  <si>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</si>
  <si>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</si>
  <si>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</si>
  <si>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</si>
  <si>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</si>
  <si>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</si>
  <si>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</si>
  <si>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</si>
  <si>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</si>
  <si>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</si>
  <si>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</si>
  <si>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</si>
  <si>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</si>
  <si>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</si>
  <si>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</si>
  <si>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</si>
  <si>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</si>
  <si>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</si>
  <si>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</si>
  <si>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</si>
  <si>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</si>
  <si>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</si>
  <si>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</si>
  <si>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</si>
  <si>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</si>
  <si>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</si>
  <si>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</si>
  <si>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</si>
  <si>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</si>
  <si>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</si>
  <si>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</si>
  <si>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</si>
  <si>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</si>
  <si>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</si>
  <si>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</si>
  <si>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</si>
  <si>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</si>
  <si>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</si>
  <si>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</si>
  <si>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</si>
  <si>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</si>
  <si>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</si>
  <si>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</si>
  <si>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</si>
  <si>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</si>
  <si>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</si>
  <si>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</si>
  <si>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</si>
  <si>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</si>
  <si>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</si>
  <si>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</si>
  <si>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</si>
  <si>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</si>
  <si>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</si>
  <si>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</si>
  <si>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</si>
  <si>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</si>
  <si>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</si>
  <si>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</si>
  <si>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</si>
  <si>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</si>
  <si>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</si>
  <si>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</si>
  <si>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</si>
  <si>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</si>
  <si>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</si>
  <si>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</si>
  <si>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</si>
  <si>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</si>
  <si>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</si>
  <si>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</si>
  <si>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</si>
  <si>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</si>
  <si>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</si>
  <si>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</si>
  <si>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</si>
  <si>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</si>
  <si>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</si>
  <si>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</si>
  <si>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</si>
  <si>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</si>
  <si>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</si>
  <si>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</si>
  <si>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</si>
  <si>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</si>
  <si>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</si>
  <si>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</si>
  <si>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</si>
  <si>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</si>
  <si>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</si>
  <si>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</si>
  <si>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</si>
  <si>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</si>
  <si>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</si>
  <si>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</si>
  <si>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</si>
  <si>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</si>
  <si>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</si>
  <si>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</si>
  <si>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</si>
  <si>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</si>
  <si>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</si>
  <si>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</si>
  <si>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</si>
  <si>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</si>
  <si>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</si>
  <si>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</si>
  <si>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</si>
  <si>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</si>
  <si>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</si>
  <si>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</si>
  <si>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</si>
  <si>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</si>
  <si>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</si>
  <si>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</si>
  <si>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</si>
  <si>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</si>
  <si>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</si>
  <si>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</si>
  <si>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</si>
  <si>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</si>
  <si>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</si>
  <si>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</si>
  <si>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</si>
  <si>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</si>
  <si>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</si>
  <si>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</si>
  <si>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</si>
  <si>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</si>
  <si>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</si>
  <si>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</si>
  <si>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</si>
  <si>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</si>
  <si>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</si>
  <si>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</si>
  <si>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</si>
  <si>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</si>
  <si>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</si>
  <si>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</si>
  <si>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</si>
  <si>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</si>
  <si>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</si>
  <si>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</si>
  <si>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</si>
  <si>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</si>
  <si>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</si>
  <si>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</si>
  <si>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</si>
  <si>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</si>
  <si>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</si>
  <si>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</si>
  <si>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</si>
  <si>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</si>
  <si>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</si>
  <si>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</si>
  <si>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</si>
  <si>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</si>
  <si>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</si>
  <si>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</si>
  <si>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</si>
  <si>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</si>
  <si>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</si>
  <si>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</si>
  <si>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</si>
  <si>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</si>
  <si>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</si>
  <si>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</si>
  <si>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</si>
  <si>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</si>
  <si>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</si>
  <si>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</si>
  <si>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</si>
  <si>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</si>
  <si>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</si>
  <si>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</si>
  <si>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</si>
  <si>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</si>
  <si>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</si>
  <si>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</si>
  <si>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</si>
  <si>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</si>
  <si>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</si>
  <si>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</si>
  <si>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</si>
  <si>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</si>
  <si>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</si>
  <si>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</si>
  <si>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</si>
  <si>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</si>
  <si>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</si>
  <si>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</si>
  <si>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</si>
  <si>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</si>
  <si>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</si>
  <si>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</si>
  <si>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</si>
  <si>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</si>
  <si>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</si>
  <si>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</si>
  <si>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</si>
  <si>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</si>
  <si>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</si>
  <si>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</si>
  <si>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</si>
  <si>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</si>
  <si>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</si>
  <si>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</si>
  <si>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</si>
  <si>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</si>
  <si>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</si>
  <si>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</si>
  <si>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</si>
  <si>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</si>
  <si>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</si>
  <si>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</si>
  <si>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</si>
  <si>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</si>
  <si>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</si>
  <si>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</si>
  <si>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</si>
  <si>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</si>
  <si>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</si>
  <si>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</si>
  <si>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</si>
  <si>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</si>
  <si>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</si>
  <si>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</si>
  <si>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</si>
  <si>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</si>
  <si>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</si>
  <si>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</si>
  <si>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</si>
  <si>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</si>
  <si>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</si>
  <si>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</si>
  <si>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</si>
  <si>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</si>
  <si>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</si>
  <si>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</si>
  <si>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</si>
  <si>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</si>
  <si>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</si>
  <si>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</si>
  <si>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</si>
  <si>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</si>
  <si>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</si>
  <si>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</si>
  <si>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</si>
  <si>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</si>
  <si>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</si>
  <si>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</si>
  <si>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</si>
  <si>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</si>
  <si>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</si>
  <si>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</si>
  <si>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</si>
  <si>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</si>
  <si>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</si>
  <si>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</si>
  <si>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</si>
  <si>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</si>
  <si>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</si>
  <si>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</si>
  <si>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</si>
  <si>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</si>
  <si>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</si>
  <si>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</si>
  <si>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</si>
  <si>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</si>
  <si>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</si>
  <si>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</si>
  <si>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</si>
  <si>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</si>
  <si>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</si>
  <si>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</si>
  <si>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</si>
  <si>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</si>
  <si>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</si>
  <si>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</si>
  <si>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</si>
  <si>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</si>
  <si>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</si>
  <si>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</si>
  <si>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</si>
  <si>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</si>
  <si>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</si>
  <si>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</si>
  <si>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</si>
  <si>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</si>
  <si>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</si>
  <si>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</si>
  <si>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</si>
  <si>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</si>
  <si>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</si>
  <si>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</si>
  <si>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</si>
  <si>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</si>
  <si>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</si>
  <si>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</si>
  <si>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</si>
  <si>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</si>
  <si>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</si>
  <si>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</si>
  <si>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</si>
  <si>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</si>
  <si>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</si>
  <si>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</si>
  <si>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</si>
  <si>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</si>
  <si>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</si>
  <si>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</si>
  <si>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</si>
  <si>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</si>
  <si>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</si>
  <si>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</si>
  <si>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</si>
  <si>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</si>
  <si>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</si>
  <si>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</si>
  <si>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</si>
  <si>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</si>
  <si>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</si>
  <si>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</si>
  <si>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</si>
  <si>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</si>
  <si>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</si>
  <si>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</si>
  <si>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</si>
  <si>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</si>
  <si>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</si>
  <si>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</si>
  <si>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</si>
  <si>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</si>
  <si>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</si>
  <si>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</si>
  <si>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</si>
  <si>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</si>
  <si>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</si>
  <si>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</si>
  <si>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</si>
  <si>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</si>
  <si>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</si>
  <si>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</si>
  <si>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</si>
  <si>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</si>
  <si>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</si>
  <si>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</si>
  <si>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</si>
  <si>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</si>
  <si>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</si>
  <si>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</si>
  <si>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</si>
  <si>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</si>
  <si>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</si>
  <si>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</si>
  <si>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</si>
  <si>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</si>
  <si>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</si>
  <si>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</si>
  <si>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</si>
  <si>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</si>
  <si>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</si>
  <si>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</si>
  <si>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</si>
  <si>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</si>
  <si>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</si>
  <si>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</si>
  <si>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</si>
  <si>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</si>
  <si>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</si>
  <si>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</si>
  <si>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</si>
  <si>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</si>
  <si>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</si>
  <si>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</si>
  <si>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</si>
  <si>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</si>
  <si>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</si>
  <si>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</si>
  <si>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</si>
  <si>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</si>
  <si>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</si>
  <si>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</si>
  <si>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</si>
  <si>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</si>
  <si>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</si>
  <si>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</si>
  <si>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</si>
  <si>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</si>
  <si>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</si>
  <si>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</si>
  <si>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</si>
  <si>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</si>
  <si>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</si>
  <si>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</si>
  <si>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</si>
  <si>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</si>
  <si>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</si>
  <si>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</si>
  <si>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</si>
  <si>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</si>
  <si>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</si>
  <si>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</si>
  <si>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</si>
  <si>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</si>
  <si>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</si>
  <si>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</si>
  <si>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</si>
  <si>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</si>
  <si>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</si>
  <si>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</si>
  <si>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</si>
  <si>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</si>
  <si>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</si>
  <si>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</si>
  <si>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</si>
  <si>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</si>
  <si>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</si>
  <si>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</si>
  <si>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</si>
  <si>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</si>
  <si>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</si>
  <si>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</si>
  <si>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</si>
  <si>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</si>
  <si>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</si>
  <si>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</si>
  <si>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</si>
  <si>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</si>
  <si>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</si>
  <si>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</si>
  <si>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</si>
  <si>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</si>
  <si>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</si>
  <si>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</si>
  <si>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</si>
  <si>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</si>
  <si>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</si>
  <si>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</si>
  <si>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</si>
  <si>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</si>
  <si>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</si>
  <si>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</si>
  <si>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</si>
  <si>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</si>
  <si>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</si>
  <si>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</si>
  <si>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</si>
  <si>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</si>
  <si>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</si>
  <si>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</si>
  <si>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</si>
  <si>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</si>
  <si>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</si>
  <si>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</si>
  <si>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</si>
  <si>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</si>
  <si>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</si>
  <si>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</si>
  <si>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</si>
  <si>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</si>
  <si>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</si>
  <si>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</si>
  <si>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</si>
  <si>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</si>
  <si>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</si>
  <si>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</si>
  <si>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</si>
  <si>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</si>
  <si>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</si>
  <si>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</si>
  <si>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</si>
  <si>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</si>
  <si>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</si>
  <si>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</si>
  <si>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</si>
  <si>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</si>
  <si>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</si>
  <si>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</si>
  <si>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</si>
  <si>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</si>
  <si>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</si>
  <si>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</si>
  <si>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</si>
  <si>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</si>
  <si>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</si>
  <si>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</si>
  <si>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</si>
  <si>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</si>
  <si>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</si>
  <si>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</si>
  <si>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</si>
  <si>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</si>
  <si>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</si>
  <si>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</si>
  <si>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</si>
  <si>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</si>
  <si>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</si>
  <si>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</si>
  <si>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</si>
  <si>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</si>
  <si>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</si>
  <si>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</si>
  <si>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</si>
  <si>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</si>
  <si>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</si>
  <si>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</si>
  <si>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</si>
  <si>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</si>
  <si>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</si>
  <si>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</si>
  <si>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</si>
  <si>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</si>
  <si>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</si>
  <si>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</si>
  <si>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</si>
  <si>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</si>
  <si>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</si>
  <si>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</si>
  <si>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</si>
  <si>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</si>
  <si>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</si>
  <si>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</si>
  <si>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</si>
  <si>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</si>
  <si>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</si>
  <si>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</si>
  <si>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</si>
  <si>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</si>
  <si>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</si>
  <si>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</si>
  <si>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</si>
  <si>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</si>
  <si>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</si>
  <si>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</si>
  <si>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</si>
  <si>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</si>
  <si>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</si>
  <si>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</si>
  <si>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</si>
  <si>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</si>
  <si>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</si>
  <si>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</si>
  <si>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</si>
  <si>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</si>
  <si>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</si>
  <si>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</si>
  <si>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</si>
  <si>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</si>
  <si>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</si>
  <si>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</si>
  <si>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</si>
  <si>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</si>
  <si>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</si>
  <si>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</si>
  <si>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</si>
  <si>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</si>
  <si>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</si>
  <si>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</si>
  <si>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</si>
  <si>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</si>
  <si>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</si>
  <si>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</si>
  <si>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</si>
  <si>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</si>
  <si>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</si>
  <si>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</si>
  <si>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</si>
  <si>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</si>
  <si>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</si>
  <si>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</si>
  <si>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</si>
  <si>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</si>
  <si>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</si>
  <si>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</si>
  <si>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</si>
  <si>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</si>
  <si>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</si>
  <si>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</si>
  <si>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</si>
  <si>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</si>
  <si>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</si>
  <si>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</si>
  <si>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</si>
  <si>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</si>
  <si>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</si>
  <si>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</si>
  <si>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</si>
  <si>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</si>
  <si>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</si>
  <si>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</si>
  <si>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</si>
  <si>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</si>
  <si>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</si>
  <si>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</si>
  <si>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</si>
  <si>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</si>
  <si>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</si>
  <si>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</si>
  <si>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</si>
  <si>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</si>
  <si>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</si>
  <si>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</si>
  <si>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</si>
  <si>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</si>
  <si>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</si>
  <si>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</si>
  <si>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</si>
  <si>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</si>
  <si>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</si>
  <si>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</si>
  <si>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</si>
  <si>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</si>
  <si>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</si>
  <si>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</si>
  <si>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</si>
  <si>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</si>
  <si>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</si>
  <si>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</si>
  <si>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</si>
  <si>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</si>
  <si>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</si>
  <si>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</si>
  <si>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</si>
  <si>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</si>
  <si>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</si>
  <si>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</si>
  <si>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</si>
  <si>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</si>
  <si>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</si>
  <si>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</si>
  <si>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</si>
  <si>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</si>
  <si>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</si>
  <si>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</si>
  <si>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</si>
  <si>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</si>
  <si>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</si>
  <si>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</si>
  <si>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</si>
  <si>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</si>
  <si>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</si>
  <si>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</si>
  <si>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</si>
  <si>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</si>
  <si>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</si>
  <si>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</si>
  <si>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</si>
  <si>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</si>
  <si>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</si>
  <si>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</si>
  <si>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</si>
  <si>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</si>
  <si>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</si>
  <si>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</si>
  <si>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</si>
  <si>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</si>
  <si>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</si>
  <si>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</si>
  <si>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</si>
  <si>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</si>
  <si>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</si>
  <si>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</si>
  <si>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</si>
  <si>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</si>
  <si>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</si>
  <si>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</si>
  <si>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</si>
  <si>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</si>
  <si>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</si>
  <si>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</si>
  <si>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</si>
  <si>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</si>
  <si>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</si>
  <si>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</si>
  <si>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</si>
  <si>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</si>
  <si>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</si>
  <si>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</si>
  <si>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</si>
  <si>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</si>
  <si>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</si>
  <si>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</si>
  <si>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</si>
  <si>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</si>
  <si>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</si>
  <si>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</si>
  <si>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</si>
  <si>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</si>
  <si>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</si>
  <si>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</si>
  <si>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</si>
  <si>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</si>
  <si>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</si>
  <si>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</si>
  <si>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</si>
  <si>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</si>
  <si>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</si>
  <si>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</si>
  <si>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</si>
  <si>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</si>
  <si>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</si>
  <si>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</si>
  <si>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</si>
  <si>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</si>
  <si>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</si>
  <si>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</si>
  <si>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</si>
  <si>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</si>
  <si>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</si>
  <si>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</si>
  <si>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</si>
  <si>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</si>
  <si>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</si>
  <si>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</si>
  <si>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</si>
  <si>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</si>
  <si>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</si>
  <si>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</si>
  <si>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</si>
  <si>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</si>
  <si>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</si>
  <si>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</si>
  <si>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</si>
  <si>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</si>
  <si>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</si>
  <si>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</si>
  <si>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</si>
  <si>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</si>
  <si>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</si>
  <si>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</si>
  <si>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</si>
  <si>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</si>
  <si>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</si>
  <si>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</si>
  <si>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</si>
  <si>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</si>
  <si>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</si>
  <si>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</si>
  <si>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</si>
  <si>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</si>
  <si>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</si>
  <si>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</si>
  <si>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</si>
  <si>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</si>
  <si>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</si>
  <si>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</si>
  <si>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</si>
  <si>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</si>
  <si>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</si>
  <si>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</si>
  <si>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</si>
  <si>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</si>
  <si>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</si>
  <si>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</si>
  <si>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</si>
  <si>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</si>
  <si>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</si>
  <si>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</si>
  <si>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</si>
  <si>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</si>
  <si>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</si>
  <si>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</si>
  <si>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</si>
  <si>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</si>
  <si>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</si>
  <si>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</si>
  <si>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</si>
  <si>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</si>
  <si>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</si>
  <si>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</si>
  <si>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</si>
  <si>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</si>
  <si>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</si>
  <si>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</si>
  <si>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</si>
  <si>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</si>
  <si>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</si>
  <si>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</si>
  <si>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</si>
  <si>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</si>
  <si>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</si>
  <si>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</si>
  <si>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</si>
  <si>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</si>
  <si>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</si>
  <si>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</si>
  <si>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</si>
  <si>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</si>
  <si>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</si>
  <si>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</si>
  <si>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</si>
  <si>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</si>
  <si>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</si>
  <si>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</si>
  <si>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</si>
  <si>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</si>
  <si>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</si>
  <si>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</si>
  <si>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</si>
  <si>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</si>
  <si>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</si>
  <si>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</si>
  <si>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</si>
  <si>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</si>
  <si>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</si>
  <si>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</si>
  <si>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</si>
  <si>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</si>
  <si>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</si>
  <si>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</si>
  <si>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</si>
  <si>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</si>
  <si>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</si>
  <si>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</si>
  <si>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</si>
  <si>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</si>
  <si>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</si>
  <si>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</si>
  <si>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</si>
  <si>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</si>
  <si>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</si>
  <si>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</si>
  <si>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</si>
  <si>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</si>
  <si>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</si>
  <si>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</si>
  <si>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</si>
  <si>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</si>
  <si>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</si>
  <si>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</si>
  <si>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</si>
  <si>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</si>
  <si>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</si>
  <si>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</si>
  <si>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</si>
  <si>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</si>
  <si>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</si>
  <si>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</si>
  <si>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</si>
  <si>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</si>
  <si>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</si>
  <si>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</si>
  <si>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</si>
  <si>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</si>
  <si>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</si>
  <si>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</si>
  <si>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</si>
  <si>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</si>
  <si>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</si>
  <si>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</si>
  <si>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</si>
  <si>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</si>
  <si>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</si>
  <si>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</si>
  <si>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</si>
  <si>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</si>
  <si>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</si>
  <si>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</si>
  <si>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</si>
  <si>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</si>
  <si>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</si>
  <si>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</si>
  <si>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</si>
  <si>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</si>
  <si>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</si>
  <si>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</si>
  <si>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</si>
  <si>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</si>
  <si>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</si>
  <si>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</si>
  <si>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</si>
  <si>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</si>
  <si>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</si>
  <si>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</si>
  <si>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</si>
  <si>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</si>
  <si>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</si>
  <si>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</si>
  <si>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</si>
  <si>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</si>
  <si>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</si>
  <si>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</si>
  <si>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</si>
  <si>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</si>
  <si>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</si>
  <si>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</si>
  <si>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</si>
  <si>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</si>
  <si>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</si>
  <si>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</si>
  <si>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</si>
  <si>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</si>
  <si>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</si>
  <si>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</si>
  <si>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</si>
  <si>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</si>
  <si>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</si>
  <si>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</si>
  <si>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</si>
  <si>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</si>
  <si>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</si>
  <si>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</si>
  <si>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</si>
  <si>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</si>
  <si>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</si>
  <si>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</si>
  <si>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</si>
  <si>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</si>
  <si>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</si>
  <si>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</si>
  <si>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</si>
  <si>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</si>
  <si>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</si>
  <si>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</si>
  <si>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</si>
  <si>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</si>
  <si>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</si>
  <si>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</si>
  <si>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</si>
  <si>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</si>
  <si>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</si>
  <si>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</si>
  <si>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</si>
  <si>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</si>
  <si>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</si>
  <si>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</si>
  <si>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</si>
  <si>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</si>
  <si>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</si>
  <si>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</si>
  <si>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</si>
  <si>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</si>
  <si>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</si>
  <si>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</si>
  <si>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</si>
  <si>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</si>
  <si>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</si>
  <si>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</si>
  <si>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</si>
  <si>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</si>
  <si>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</si>
  <si>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</si>
  <si>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</si>
  <si>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</si>
  <si>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</si>
  <si>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</si>
  <si>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</si>
  <si>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</si>
  <si>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</si>
  <si>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</si>
  <si>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</si>
  <si>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</si>
  <si>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</si>
  <si>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</si>
  <si>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</si>
  <si>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</si>
  <si>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</si>
  <si>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</si>
  <si>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</si>
  <si>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</si>
  <si>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</si>
  <si>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</si>
  <si>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</si>
  <si>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</si>
  <si>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</si>
  <si>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</si>
  <si>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</si>
  <si>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</si>
  <si>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</si>
  <si>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</si>
  <si>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</si>
  <si>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</si>
  <si>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</si>
  <si>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</si>
  <si>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</si>
  <si>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</si>
  <si>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</si>
  <si>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</si>
  <si>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</si>
  <si>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</si>
  <si>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</si>
  <si>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</si>
  <si>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</si>
  <si>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</si>
  <si>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</si>
  <si>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</si>
  <si>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</si>
  <si>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</si>
  <si>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</si>
  <si>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</si>
  <si>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</si>
  <si>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</si>
  <si>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</si>
  <si>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</si>
  <si>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</si>
  <si>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</si>
  <si>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</si>
  <si>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</si>
  <si>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</si>
  <si>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</si>
  <si>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</si>
  <si>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</si>
  <si>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</si>
  <si>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</si>
  <si>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</si>
  <si>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</si>
  <si>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</si>
  <si>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</si>
  <si>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</si>
  <si>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</si>
  <si>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</si>
  <si>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</si>
  <si>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</si>
  <si>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</si>
  <si>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</si>
  <si>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</si>
  <si>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</si>
  <si>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</si>
  <si>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</si>
  <si>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</si>
  <si>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</si>
  <si>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</si>
  <si>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</si>
  <si>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</si>
  <si>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</si>
  <si>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</si>
  <si>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</si>
  <si>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</si>
  <si>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</si>
  <si>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</si>
  <si>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</si>
  <si>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</si>
  <si>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</si>
  <si>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t>
  </si>
  <si>
    <t>PCM-20251115-00000310</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</si>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</sst>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313.16673287036974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45976.115158796296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45976.115158796296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45976.115158796296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45976.115158796296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45976.115158796296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45976.115158796296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45976.115158796296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45976.115158796296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45976.115158796296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45976.115158796296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45976.115158796296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45976.115158796296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45976.115158796296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45976.115158796296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45976.115158796296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45976.115158796296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45976.115158796296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45976.115158796296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45976.115158796296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45976.115158796296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45976.115158796296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45976.115158796296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45976.115158796296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45976.115158796296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45976.115158796296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45976.115158796296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45976.115158796296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45976.115158796296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45976.115158796296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45976.115158796296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45976.115158796296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45976.115158796296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45976.115158796296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45976.115158796296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45976.115158796296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45976.115158796296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45976.115158796296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45976.115158796296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45976.115158796296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45976.115158796296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45976.115158796296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45976.115158796296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45976.115158796296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45976.115158796296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45976.115158796296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45976.115158796296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45976.115158796296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45976.115158796296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45976.115158796296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45976.115158796296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45976.115158796296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45976.115158796296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45976.115158796296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45976.115158796296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45976.115158796296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45976.115158796296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45976.115158796296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45976.115158796296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45976.115158796296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45976.115158796296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45976.115158796296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45976.115158796296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45976.115158796296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45976.115158796296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45976.115158796296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45976.115158796296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45976.115158796296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45976.115158796296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45976.115158796296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45976.115158796296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45976.115158796296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45976.115158796296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45976.115158796296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45976.115158796296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45976.115158796296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45976.115158796296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45976.115158796296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45976.115158796296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45976.115158796296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45976.115158796296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45976.115158796296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45976.115158796296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45976.115158796296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45976.115158796296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45976.115158796296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45976.115158796296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45976.115158796296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45976.115158796296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45976.115158796296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45976.115158796296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45976.115158796296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45976.115158796296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45976.115158796296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48CD7E37-C026-40CF-8676-4006ECDE0BF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151.11532083333441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6.4394907407404389E-2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45976.115158796296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45976.115158796296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45976.115158796296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45976.115158796296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45976.115158796296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45976.115158796296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45976.115158796296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45976.115158796296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45976.115158796296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45976.115158796296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45976.115158796296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45976.115158796296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45976.115158796296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45976.115158796296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45976.115158796296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45976.115158796296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45976.115158796296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45976.115158796296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45976.115158796296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45976.115158796296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45976.115158796296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45976.115158796296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45976.115158796296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45976.115158796296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45976.115158796296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45976.115158796296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45976.115158796296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45976.115158796296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45976.115158796296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45976.115158796296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45976.115158796296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45976.115158796296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45976.115158796296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B6" sqref="B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c r="D2" s="18" t="s">
        <v>18418</v>
      </c>
      <c r="E2" s="18"/>
      <c r="F2" s="22"/>
      <c r="G2" s="21">
        <f t="shared" ref="G2:G52" ca="1" si="0">IFERROR(NOW()-F2,"-")</f>
        <v>45976.115158796296</v>
      </c>
      <c r="H2" s="22"/>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45976.115158796296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45976.115158796296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45976.115158796296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45976.115158796296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45976.115158796296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45976.115158796296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45976.115158796296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45976.115158796296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45976.115158796296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45976.115158796296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45976.115158796296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45976.115158796296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45976.115158796296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45976.115158796296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45976.115158796296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45976.115158796296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45976.115158796296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45976.115158796296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45976.115158796296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45976.115158796296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45976.115158796296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45976.115158796296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45976.115158796296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45976.115158796296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45976.115158796296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45976.115158796296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45976.115158796296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45976.115158796296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45976.115158796296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45976.115158796296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45976.115158796296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45976.115158796296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45976.115158796296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45976.115158796296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45976.115158796296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45976.115158796296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45976.115158796296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45976.115158796296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45976.115158796296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45976.115158796296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45976.115158796296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45976.115158796296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45976.115158796296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45976.115158796296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45976.115158796296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45976.115158796296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45976.115158796296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45976.115158796296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45976.115158796296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45976.115158796296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45976.115158796296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45976.115158796296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45976.115158796296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45976.115158796296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45976.115158796296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45976.115158796296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45976.115158796296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45976.115158796296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45976.115158796296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45976.115158796296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45976.115158796296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45976.115158796296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45976.115158796296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45976.115158796296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45976.115158796296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45976.115158796296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45976.115158796296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45976.115158796296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45976.115158796296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45976.115158796296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45976.115158796296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45976.115158796296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45976.115158796296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45976.115158796296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45976.115158796296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45976.115158796296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45976.115158796296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45976.115158796296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45976.115158796296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45976.115158796296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45976.115158796296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45976.115158796296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45976.115158796296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45976.115158796296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45976.115158796296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45976.115158796296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45976.115158796296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45976.115158796296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45976.115158796296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45976.115158796296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45976.115158796296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45976.115158796296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45976.115158796296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45976.115158796296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45976.115158796296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45976.115158796296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45976.115158796296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45976.115158796296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45976.115158796296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45976.115158796296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45976.115158796296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45976.115158796296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45976.115158796296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45976.115158796296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45976.115158796296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45976.115158796296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45976.115158796296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45976.115158796296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45976.115158796296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45976.115158796296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45976.115158796296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45976.115158796296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45976.115158796296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45976.115158796296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45976.115158796296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45976.115158796296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45976.115158796296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45976.115158796296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45976.115158796296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45976.115158796296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45976.115158796296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45976.115158796296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45976.115158796296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45976.115158796296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45976.115158796296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45976.115158796296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45976.115158796296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45976.115158796296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45976.115158796296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45976.115158796296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45976.115158796296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45976.115158796296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45976.115158796296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45976.115158796296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45976.115158796296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45976.115158796296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45976.115158796296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45976.115158796296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45976.115158796296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45976.115158796296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45976.115158796296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45976.115158796296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45976.115158796296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45976.115158796296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45976.115158796296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45976.115158796296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45976.115158796296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45976.115158796296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45976.115158796296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45976.115158796296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45976.115158796296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45976.115158796296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45976.115158796296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45976.115158796296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45976.115158796296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45976.115158796296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45976.115158796296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45976.115158796296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45976.115158796296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45976.115158796296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45976.115158796296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45976.115158796296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45976.115158796296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45976.115158796296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45976.115158796296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45976.115158796296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45976.115158796296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45976.115158796296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45976.115158796296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45976.115158796296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45976.115158796296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45976.115158796296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45976.115158796296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45976.115158796296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45976.115158796296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45976.115158796296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45976.115158796296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45976.115158796296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45976.115158796296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45976.115158796296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45976.115158796296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45976.115158796296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45976.115158796296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45976.115158796296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45976.115158796296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45976.115158796296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45976.115158796296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45976.115158796296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45976.115158796296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45976.115158796296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45976.115158796296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45976.115158796296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45976.115158796296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45976.115158796296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45976.115158796296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45976.115158796296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45976.115158796296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45976.115158796296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45976.115158796296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45976.115158796296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45976.115158796296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45976.115158796296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45976.115158796296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45976.115158796296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45976.115158796296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45976.115158796296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45976.115158796296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45976.115158796296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45976.115158796296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45976.115158796296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45976.115158796296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45976.115158796296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45976.115158796296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45976.115158796296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45976.115158796296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45976.115158796296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45976.115158796296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45976.115158796296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45976.115158796296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45976.115158796296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45976.115158796296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45976.115158796296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45976.115158796296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45976.115158796296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45976.115158796296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45976.115158796296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45976.115158796296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45976.115158796296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45976.115158796296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45976.115158796296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45976.115158796296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45976.115158796296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45976.115158796296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45976.115158796296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45976.115158796296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45976.115158796296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45976.115158796296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45976.115158796296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45976.115158796296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45976.115158796296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45976.115158796296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45976.115158796296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45976.115158796296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45976.115158796296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45976.115158796296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45976.115158796296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45976.115158796296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45976.115158796296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45976.115158796296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45976.115158796296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45976.115158796296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45976.115158796296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45976.115158796296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45976.115158796296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45976.115158796296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45976.115158796296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45976.115158796296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45976.115158796296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45976.115158796296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45976.115158796296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45976.115158796296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45976.115158796296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45976.115158796296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45976.115158796296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45976.115158796296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45976.115158796296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45976.115158796296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45976.115158796296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45976.115158796296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45976.115158796296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45976.115158796296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45976.115158796296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45976.115158796296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45976.115158796296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45976.115158796296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45976.115158796296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45976.115158796296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45976.115158796296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45976.115158796296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45976.115158796296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45976.115158796296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45976.115158796296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45976.115158796296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45976.115158796296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45976.115158796296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45976.115158796296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45976.115158796296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45976.115158796296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45976.115158796296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45976.115158796296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45976.115158796296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45976.115158796296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45976.115158796296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45976.115158796296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45976.115158796296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45976.115158796296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45976.115158796296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45976.115158796296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45976.115158796296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45976.115158796296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45976.115158796296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45976.115158796296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45976.115158796296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45976.115158796296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45976.115158796296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45976.115158796296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45976.115158796296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45976.115158796296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45976.115158796296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45976.115158796296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45976.115158796296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45976.115158796296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45976.115158796296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45976.115158796296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45976.115158796296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45976.115158796296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45976.115158796296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45976.115158796296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45976.115158796296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45976.115158796296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45976.115158796296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45976.115158796296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45976.115158796296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45976.115158796296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45976.115158796296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45976.115158796296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45976.115158796296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45976.115158796296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45976.115158796296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45976.115158796296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45976.115158796296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45976.115158796296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45976.115158796296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45976.115158796296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45976.115158796296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45976.115158796296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45976.115158796296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45976.115158796296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45976.115158796296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45976.115158796296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45976.115158796296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45976.115158796296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45976.115158796296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45976.115158796296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45976.115158796296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45976.115158796296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45976.115158796296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45976.115158796296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45976.115158796296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45976.115158796296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45976.115158796296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45976.115158796296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45976.115158796296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45976.115158796296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45976.115158796296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45976.115158796296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45976.115158796296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45976.115158796296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45976.115158796296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45976.115158796296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45976.115158796296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45976.115158796296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45976.115158796296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45976.115158796296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45976.115158796296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45976.115158796296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45976.115158796296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45976.115158796296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45976.115158796296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45976.115158796296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45976.115158796296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45976.115158796296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45976.115158796296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45976.115158796296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45976.115158796296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45976.115158796296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45976.115158796296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45976.115158796296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45976.115158796296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45976.115158796296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45976.115158796296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45976.115158796296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45976.115158796296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45976.115158796296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45976.115158796296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45976.115158796296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45976.115158796296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45976.115158796296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45976.115158796296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45976.115158796296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45976.115158796296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45976.115158796296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45976.115158796296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45976.115158796296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45976.115158796296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45976.115158796296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45976.115158796296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45976.115158796296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45976.115158796296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45976.115158796296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45976.115158796296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45976.115158796296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45976.115158796296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45976.115158796296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45976.115158796296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45976.115158796296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45976.115158796296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45976.115158796296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45976.115158796296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45976.115158796296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45976.115158796296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45976.115158796296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45976.115158796296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45976.115158796296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45976.115158796296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45976.115158796296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45976.115158796296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45976.115158796296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45976.115158796296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45976.115158796296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45976.115158796296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45976.115158796296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45976.115158796296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45976.115158796296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45976.115158796296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45976.115158796296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45976.115158796296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45976.115158796296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45976.115158796296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45976.115158796296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45976.115158796296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45976.115158796296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45976.115158796296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45976.115158796296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45976.115158796296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45976.115158796296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45976.115158796296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45976.115158796296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45976.115158796296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45976.115158796296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45976.115158796296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45976.115158796296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45976.115158796296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45976.115158796296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45976.115158796296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45976.115158796296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45976.115158796296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45976.115158796296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45976.115158796296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45976.115158796296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45976.115158796296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45976.115158796296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45976.115158796296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45976.115158796296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45976.115158796296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45976.115158796296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45976.115158796296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45976.115158796296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45976.115158796296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45976.115158796296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45976.115158796296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45976.115158796296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45976.115158796296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45976.115158796296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45976.115158796296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45976.115158796296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45976.115158796296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45976.115158796296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45976.115158796296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45976.115158796296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45976.115158796296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45976.115158796296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45976.115158796296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45976.115158796296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45976.115158796296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45976.115158796296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45976.115158796296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45976.115158796296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45976.115158796296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45976.115158796296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45976.115158796296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45976.115158796296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45976.115158796296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45976.115158796296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45976.115158796296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45976.115158796296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45976.115158796296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45976.115158796296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45976.115158796296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45976.115158796296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45976.115158796296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45976.115158796296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45976.115158796296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45976.115158796296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45976.115158796296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45976.115158796296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45976.115158796296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45976.115158796296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45976.115158796296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45976.115158796296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45976.115158796296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45976.115158796296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45976.115158796296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45976.115158796296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45976.115158796296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45976.115158796296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45976.115158796296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45976.115158796296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45976.115158796296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45976.115158796296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45976.115158796296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45976.115158796296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45976.115158796296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45976.115158796296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45976.115158796296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45976.115158796296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45976.115158796296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45976.115158796296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45976.115158796296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45976.115158796296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45976.115158796296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45976.115158796296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45976.115158796296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45976.115158796296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45976.115158796296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45976.115158796296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45976.115158796296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45976.115158796296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45976.115158796296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45976.115158796296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45976.115158796296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45976.115158796296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45976.115158796296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45976.115158796296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45976.115158796296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45976.115158796296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45976.115158796296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45976.115158796296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45976.115158796296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45976.115158796296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45976.115158796296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45976.115158796296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45976.115158796296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45976.115158796296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45976.115158796296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45976.115158796296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45976.115158796296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45976.115158796296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45976.115158796296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45976.115158796296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45976.115158796296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45976.115158796296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45976.115158796296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45976.115158796296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45976.115158796296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45976.115158796296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45976.115158796296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45976.115158796296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45976.115158796296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45976.115158796296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45976.115158796296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45976.115158796296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45976.115158796296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45976.115158796296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45976.115158796296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45976.115158796296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45976.115158796296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45976.115158796296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45976.115158796296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45976.115158796296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45976.115158796296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45976.115158796296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45976.115158796296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45976.115158796296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45976.115158796296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45976.115158796296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45976.115158796296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45976.115158796296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45976.115158796296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45976.115158796296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45976.115158796296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45976.115158796296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45976.115158796296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45976.115158796296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45976.115158796296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45976.115158796296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45976.115158796296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45976.115158796296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45976.115158796296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45976.115158796296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45976.115158796296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45976.115158796296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45976.115158796296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45976.115158796296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45976.115158796296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45976.115158796296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45976.115158796296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45976.115158796296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45976.115158796296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45976.115158796296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45976.115158796296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45976.115158796296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45976.115158796296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45976.115158796296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45976.115158796296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45976.115158796296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45976.115158796296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45976.115158796296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45976.115158796296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45976.115158796296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45976.115158796296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45976.115158796296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45976.115158796296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45976.115158796296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45976.115158796296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45976.115158796296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45976.115158796296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45976.115158796296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45976.115158796296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45976.115158796296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45976.115158796296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45976.115158796296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45976.115158796296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45976.115158796296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45976.115158796296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45976.115158796296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45976.115158796296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45976.115158796296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45976.115158796296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45976.115158796296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45976.115158796296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45976.115158796296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45976.115158796296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45976.115158796296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45976.115158796296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45976.115158796296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45976.115158796296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45976.115158796296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45976.115158796296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45976.115158796296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45976.115158796296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45976.115158796296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45976.115158796296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45976.115158796296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45976.115158796296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45976.115158796296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45976.115158796296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45976.115158796296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45976.115158796296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45976.115158796296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45976.115158796296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45976.115158796296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45976.115158796296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45976.115158796296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45976.115158796296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45976.115158796296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45976.115158796296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45976.115158796296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45976.115158796296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45976.115158796296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45976.115158796296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45976.115158796296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45976.115158796296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45976.115158796296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45976.115158796296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45976.115158796296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45976.115158796296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45976.115158796296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45976.115158796296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45976.115158796296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45976.115158796296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45976.115158796296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45976.115158796296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45976.115158796296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45976.115158796296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45976.115158796296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45976.115158796296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45976.115158796296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45976.115158796296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45976.115158796296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45976.115158796296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45976.115158796296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45976.115158796296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45976.115158796296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45976.115158796296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45976.115158796296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45976.115158796296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45976.115158796296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45976.115158796296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45976.115158796296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45976.115158796296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45976.115158796296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45976.115158796296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45976.115158796296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45976.115158796296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45976.115158796296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45976.115158796296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45976.115158796296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45976.115158796296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45976.115158796296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45976.115158796296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45976.115158796296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45976.115158796296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45976.115158796296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45976.115158796296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45976.115158796296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45976.115158796296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45976.115158796296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45976.115158796296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45976.115158796296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45976.115158796296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45976.115158796296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45976.115158796296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45976.115158796296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45976.115158796296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45976.115158796296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45976.115158796296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45976.115158796296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45976.115158796296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45976.115158796296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45976.115158796296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45976.115158796296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45976.115158796296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45976.115158796296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45976.115158796296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45976.115158796296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45976.115158796296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45976.115158796296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45976.115158796296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45976.115158796296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45976.115158796296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45976.115158796296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45976.115158796296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45976.115158796296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45976.115158796296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45976.115158796296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45976.115158796296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45976.115158796296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45976.115158796296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45976.115158796296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45976.115158796296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45976.115158796296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45976.115158796296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45976.115158796296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45976.115158796296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45976.115158796296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45976.115158796296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45976.115158796296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45976.115158796296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45976.115158796296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45976.115158796296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45976.115158796296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45976.115158796296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45976.115158796296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45976.115158796296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45976.115158796296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45976.115158796296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45976.115158796296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45976.115158796296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45976.115158796296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45976.115158796296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45976.115158796296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45976.115158796296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45976.115158796296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45976.115158796296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45976.115158796296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45976.115158796296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45976.115158796296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45976.115158796296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45976.115158796296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45976.115158796296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45976.115158796296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45976.115158796296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45976.115158796296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45976.115158796296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45976.115158796296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45976.115158796296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45976.115158796296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45976.115158796296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45976.115158796296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45976.115158796296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45976.115158796296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45976.115158796296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45976.115158796296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45976.115158796296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45976.115158796296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45976.115158796296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45976.115158796296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45976.115158796296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45976.115158796296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45976.115158796296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45976.115158796296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45976.115158796296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45976.115158796296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45976.115158796296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45976.115158796296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45976.115158796296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45976.115158796296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45976.115158796296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45976.115158796296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45976.115158796296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45976.115158796296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45976.115158796296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45976.115158796296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45976.115158796296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45976.115158796296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45976.115158796296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45976.115158796296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45976.115158796296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45976.115158796296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45976.115158796296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45976.115158796296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45976.115158796296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45976.115158796296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45976.115158796296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45976.115158796296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45976.115158796296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45976.115158796296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45976.115158796296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45976.115158796296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45976.115158796296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45976.115158796296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45976.115158796296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45976.115158796296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45976.115158796296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45976.115158796296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45976.115158796296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45976.115158796296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45976.115158796296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45976.115158796296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45976.115158796296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45976.115158796296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45976.115158796296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45976.115158796296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45976.115158796296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45976.115158796296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45976.115158796296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45976.115158796296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45976.115158796296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45976.115158796296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45976.115158796296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45976.115158796296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45976.115158796296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45976.115158796296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45976.115158796296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45976.115158796296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45976.115158796296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45976.115158796296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45976.115158796296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45976.115158796296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45976.115158796296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45976.115158796296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45976.115158796296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45976.115158796296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45976.115158796296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45976.115158796296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45976.115158796296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45976.115158796296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45976.115158796296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45976.115158796296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45976.115158796296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45976.115158796296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45976.115158796296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45976.115158796296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45976.115158796296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45976.115158796296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45976.115158796296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45976.115158796296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45976.115158796296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45976.115158796296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45976.115158796296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45976.115158796296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45976.115158796296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45976.115158796296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45976.115158796296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45976.115158796296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45976.115158796296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45976.115158796296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45976.115158796296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45976.115158796296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45976.115158796296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45976.115158796296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45976.115158796296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45976.115158796296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45976.115158796296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45976.115158796296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45976.115158796296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45976.115158796296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45976.115158796296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45976.115158796296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45976.115158796296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45976.115158796296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45976.115158796296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45976.115158796296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45976.115158796296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45976.115158796296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45976.115158796296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45976.115158796296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45976.115158796296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45976.115158796296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45976.115158796296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45976.115158796296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45976.115158796296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45976.115158796296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45976.115158796296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45976.115158796296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45976.115158796296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45976.115158796296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45976.115158796296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45976.115158796296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45976.115158796296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45976.115158796296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45976.115158796296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45976.115158796296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45976.115158796296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45976.115158796296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45976.115158796296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45976.115158796296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45976.115158796296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45976.115158796296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45976.115158796296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45976.115158796296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45976.115158796296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45976.115158796296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45976.115158796296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45976.115158796296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45976.115158796296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45976.115158796296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45976.115158796296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45976.115158796296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45976.115158796296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45976.115158796296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45976.115158796296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45976.115158796296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45976.115158796296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45976.115158796296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45976.115158796296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45976.115158796296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45976.115158796296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45976.115158796296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45976.115158796296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45976.115158796296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45976.115158796296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45976.115158796296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45976.115158796296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45976.115158796296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45976.115158796296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45976.115158796296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45976.115158796296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45976.115158796296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45976.115158796296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45976.115158796296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45976.115158796296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45976.115158796296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45976.115158796296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45976.115158796296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45976.115158796296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45976.115158796296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45976.115158796296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45976.115158796296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45976.115158796296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45976.115158796296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45976.115158796296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45976.115158796296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45976.115158796296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45976.115158796296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45976.115158796296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45976.115158796296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45976.115158796296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45976.115158796296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45976.115158796296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45976.115158796296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45976.115158796296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45976.115158796296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45976.115158796296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45976.115158796296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45976.115158796296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45976.115158796296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45976.115158796296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45976.115158796296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45976.115158796296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45976.115158796296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45976.115158796296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45976.115158796296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45976.115158796296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45976.115158796296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45976.115158796296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45976.115158796296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45976.115158796296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45976.115158796296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45976.115158796296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45976.115158796296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45976.115158796296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45976.115158796296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45976.115158796296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45976.115158796296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45976.115158796296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45976.115158796296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45976.115158796296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45976.115158796296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45976.115158796296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45976.115158796296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45976.115158796296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45976.115158796296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45976.115158796296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45976.115158796296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45976.115158796296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45976.115158796296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45976.115158796296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45976.115158796296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45976.115158796296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45976.115158796296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45976.115158796296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45976.115158796296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45976.115158796296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45976.115158796296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45976.115158796296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45976.115158796296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45976.115158796296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45976.115158796296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45976.115158796296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45976.115158796296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45976.115158796296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45976.115158796296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45976.115158796296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272.63444120369968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0.31192962962813908</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0.18580694444244727</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30691</v>
      </c>
      <c r="E5" s="95" t="s">
        <v>39021</v>
      </c>
      <c r="F5" s="96"/>
      <c r="G5" s="97">
        <f ca="1">IFERROR(NOW()-F5,"")</f>
        <v>45976.115158796296</v>
      </c>
      <c r="H5" s="96">
        <v>45976.025000000001</v>
      </c>
      <c r="I5" s="135" t="str">
        <f>IFERROR(VLOOKUP(D5,DB!A:F,6,0),"")</f>
        <v>SCECO</v>
      </c>
      <c r="J5" s="135" t="str">
        <f>IFERROR(VLOOKUP(D5,DB!A:G,7,0),"")</f>
        <v>Weak</v>
      </c>
      <c r="K5" s="98" t="s">
        <v>39115</v>
      </c>
      <c r="L5" s="92" t="str">
        <f>IFERROR(VLOOKUP(D5,DB!A:I,9,0),"")</f>
        <v>Latis</v>
      </c>
    </row>
    <row r="6" spans="1:16" ht="15" customHeight="1">
      <c r="A6" s="135" t="s">
        <v>39114</v>
      </c>
      <c r="B6" s="135" t="str">
        <f>IFERROR(VLOOKUP(D6,DB!A:K,11,0),"")</f>
        <v>R4</v>
      </c>
      <c r="C6" s="94">
        <v>1</v>
      </c>
      <c r="D6" s="92" t="s">
        <v>30703</v>
      </c>
      <c r="E6" s="95" t="s">
        <v>39021</v>
      </c>
      <c r="F6" s="96"/>
      <c r="G6" s="97">
        <f ca="1">IFERROR(NOW()-F6,"")</f>
        <v>45976.115158796296</v>
      </c>
      <c r="H6" s="96">
        <v>45976.04583333333</v>
      </c>
      <c r="I6" s="135" t="str">
        <f>IFERROR(VLOOKUP(D6,DB!A:F,6,0),"")</f>
        <v>Generator-SG</v>
      </c>
      <c r="J6" s="135" t="str">
        <f>IFERROR(VLOOKUP(D6,DB!A:G,7,0),"")</f>
        <v>Vandalized</v>
      </c>
      <c r="K6" s="98" t="s">
        <v>39115</v>
      </c>
      <c r="L6" s="92" t="str">
        <f>IFERROR(VLOOKUP(D6,DB!A:I,9,0),"")</f>
        <v>Latis</v>
      </c>
    </row>
    <row r="7" spans="1:16" ht="15" customHeight="1">
      <c r="A7" s="135" t="s">
        <v>39116</v>
      </c>
      <c r="B7" s="135" t="str">
        <f>IFERROR(VLOOKUP(D7,DB!A:K,11,0),"")</f>
        <v>R4</v>
      </c>
      <c r="C7" s="94">
        <v>1</v>
      </c>
      <c r="D7" s="92" t="s">
        <v>35171</v>
      </c>
      <c r="E7" s="95" t="s">
        <v>39021</v>
      </c>
      <c r="F7" s="96">
        <v>45976.045127314814</v>
      </c>
      <c r="G7" s="97">
        <f ca="1">IFERROR(NOW()-F7,"")</f>
        <v>7.0031481482146773E-2</v>
      </c>
      <c r="H7" s="96">
        <v>45976.065972222219</v>
      </c>
      <c r="I7" s="135" t="str">
        <f>IFERROR(VLOOKUP(D7,DB!A:F,6,0),"")</f>
        <v>Generator-SG</v>
      </c>
      <c r="J7" s="135" t="str">
        <f>IFERROR(VLOOKUP(D7,DB!A:G,7,0),"")</f>
        <v>Dead</v>
      </c>
      <c r="K7" s="98" t="s">
        <v>39117</v>
      </c>
      <c r="L7" s="92" t="str">
        <f>IFERROR(VLOOKUP(D7,DB!A:I,9,0),"")</f>
        <v>Latis</v>
      </c>
    </row>
    <row r="8" spans="1:16" ht="15" customHeight="1">
      <c r="A8" s="135"/>
      <c r="B8" s="135" t="str">
        <f>IFERROR(VLOOKUP(D8,DB!A:K,11,0),"")</f>
        <v/>
      </c>
      <c r="C8" s="94"/>
      <c r="D8" s="92" t="s">
        <v>39118</v>
      </c>
      <c r="E8" s="95"/>
      <c r="F8" s="96"/>
      <c r="G8" s="97">
        <f ca="1">IFERROR(NOW()-F8,"")</f>
        <v>45976.115158796296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45976.115158796296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45976.115158796296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45976.115158796296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45976.115158796296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45976.115158796296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45976.115158796296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45976.115158796296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45976.115158796296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45976.115158796296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45976.115158796296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45976.115158796296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45976.115158796296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45976.115158796296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45976.115158796296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45976.115158796296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45976.115158796296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45976.115158796296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45976.115158796296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45976.115158796296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45976.115158796296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45976.115158796296</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84.283098611107562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49.926281481479236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27.454047685183468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12</v>
      </c>
      <c r="D6" s="124" t="s">
        <v>32901</v>
      </c>
      <c r="E6" s="124" t="s">
        <v>39128</v>
      </c>
      <c r="F6" s="156">
        <v>45976.082974537036</v>
      </c>
      <c r="G6" s="126">
        <f t="shared" ref="G6:G55" ca="1" si="2">IFERROR(NOW()-F6,"")</f>
        <v>3.2184259260247927E-2</v>
      </c>
      <c r="H6" s="125">
        <v>45976.075706018521</v>
      </c>
      <c r="I6" s="124" t="str">
        <f>IFERROR(VLOOKUP(D6,DB!A:F,6,0),"")</f>
        <v>SCECO</v>
      </c>
      <c r="J6" s="124" t="str">
        <f>IFERROR(VLOOKUP(D6,DB!A:G,7,0),"")</f>
        <v>Good</v>
      </c>
      <c r="K6" s="124" t="s">
        <v>39129</v>
      </c>
      <c r="L6" s="124" t="str">
        <f>IFERROR(VLOOKUP(D6,DB!A:I,9,0),"")</f>
        <v>Latis</v>
      </c>
    </row>
    <row r="7" spans="1:13">
      <c r="A7" s="124"/>
      <c r="B7" s="124" t="str">
        <f>IFERROR(VLOOKUP(D7,DB!A:K,11,0),"")</f>
        <v/>
      </c>
      <c r="C7" s="124"/>
      <c r="D7" s="124"/>
      <c r="E7" s="124"/>
      <c r="F7" s="124"/>
      <c r="G7" s="126">
        <f t="shared" ca="1" si="2"/>
        <v>45976.115158796296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45976.115158796296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45976.115158796296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45976.115158796296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45976.115158796296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45976.115158796296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45976.115158796296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45976.115158796296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45976.115158796296</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45976.115158796296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45976.115158796296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45976.115158796296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45976.115158796296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45976.115158796296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45976.115158796296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45976.115158796296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45976.115158796296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45976.115158796296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45976.115158796296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45976.115158796296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45976.115158796296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45976.115158796296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45976.115158796296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45976.115158796296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45976.115158796296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45976.115158796296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45976.115158796296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45976.115158796296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45976.115158796296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45976.115158796296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45976.115158796296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45976.115158796296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45976.115158796296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45976.115158796296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45976.115158796296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45976.115158796296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45976.115158796296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45976.115158796296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45976.115158796296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45976.115158796296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45976.115158796296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45976.115158796296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45976.115158796296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45976.115158796296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45976.115158796296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45976.115158796296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45976.115158796296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45976.115158796296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45976.115158796296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45976.115158796296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45976.115158796296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45976.115158796296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45976.115158796296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45976.115158796296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45976.115158796296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45976.115158796296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45976.115158796296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45976.115158796296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45976.115158796296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45976.115158796296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45976.115158796296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45976.115158796296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45976.115158796296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45976.115158796296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45976.115158796296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45976.115158796296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45976.115158796296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45976.115158796296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45976.115158796296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45976.115158796296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45976.115158796296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45976.115158796296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45976.115158796296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45976.115158796296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45976.115158796296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45976.115158796296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45976.115158796296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45976.115158796296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45976.115158796296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45976.115158796296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45976.115158796296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45976.115158796296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45976.115158796296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45976.115158796296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45976.115158796296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45976.115158796296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45976.115158796296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45976.115158796296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45976.115158796296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45976.115158796296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45976.115158796296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45976.115158796296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45976.115158796296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45976.115158796296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45976.115158796296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45976.115158796296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45976.115158796296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45976.115158796296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45976.115158796296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45976.115158796296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45976.115158796296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45976.115158796296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45976.115158796296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45976.115158796296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45976.115158796296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45976.115158796296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45976.115158796296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45976.115158796296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45976.115158796296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45976.115158796296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45976.115158796296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45976.115158796296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45976.115158796296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45976.115158796296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45976.115158796296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45976.115158796296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45976.115158796296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45976.115158796296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45976.115158796296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45976.115158796296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45976.115158796296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45976.115158796296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45976.115158796296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45976.115158796296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45976.115158796296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45976.115158796296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45976.115158796296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45976.115158796296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45976.115158796296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45976.115158796296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45976.115158796296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45976.115158796296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45976.115158796296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45976.115158796296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45976.115158796296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45976.115158796296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45976.115158796296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45976.115158796296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45976.115158796296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45976.115158796296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45976.115158796296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45976.115158796296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45976.115158796296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45976.115158796296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45976.115158796296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45976.115158796296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45976.115158796296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45976.115158796296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45976.115158796296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45976.115158796296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45976.115158796296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45976.115158796296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45976.115158796296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45976.115158796296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45976.115158796296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45976.115158796296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45976.115158796296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45976.115158796296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45976.115158796296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45976.115158796296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45976.115158796296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45976.115158796296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45976.115158796296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45976.115158796296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45976.115158796296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45976.115158796296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45976.115158796296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45976.115158796296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45976.115158796296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45976.115158796296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45976.115158796296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45976.115158796296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45976.115158796296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45976.115158796296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45976.115158796296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45976.115158796296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45976.115158796296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45976.115158796296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45976.115158796296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45976.115158796296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45976.115158796296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45976.115158796296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45976.115158796296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45976.115158796296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45976.115158796296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45976.115158796296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45976.115158796296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45976.115158796296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45976.115158796296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45976.115158796296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45976.115158796296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45976.115158796296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45976.115158796296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45976.115158796296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45976.115158796296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45976.115158796296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45976.115158796296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45976.115158796296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45976.115158796296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45976.115158796296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45976.115158796296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45976.115158796296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45976.115158796296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45976.115158796296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45976.115158796296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45976.115158796296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45976.115158796296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45976.115158796296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45976.115158796296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45976.115158796296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45976.115158796296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45976.115158796296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45976.115158796296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45976.115158796296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45976.115158796296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45976.115158796296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45976.115158796296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45976.115158796296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45976.115158796296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45976.115158796296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45976.115158796296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45976.115158796296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45976.115158796296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45976.115158796296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45976.115158796296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45976.115158796296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45976.115158796296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45976.115158796296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45976.115158796296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45976.115158796296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45976.115158796296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45976.115158796296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45976.115158796296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45976.115158796296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45976.115158796296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45976.115158796296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45976.115158796296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45976.115158796296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45976.115158796296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45976.115158796296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45976.115158796296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45976.115158796296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45976.115158796296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45976.115158796296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45976.115158796296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45976.115158796296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45976.115158796296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45976.115158796296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45976.115158796296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45976.115158796296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45976.115158796296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45976.115158796296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45976.115158796296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45976.115158796296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45976.115158796296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45976.115158796296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45976.115158796296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45976.115158796296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45976.115158796296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45976.115158796296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45976.115158796296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45976.115158796296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45976.115158796296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45976.115158796296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45976.115158796296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45976.115158796296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45976.115158796296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45976.115158796296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45976.115158796296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45976.115158796296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45976.115158796296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45976.115158796296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45976.115158796296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45976.115158796296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45976.115158796296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45976.115158796296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45976.115158796296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45976.115158796296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45976.115158796296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45976.115158796296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45976.115158796296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45976.115158796296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45976.115158796296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45976.115158796296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45976.115158796296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45976.115158796296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45976.115158796296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45976.115158796296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45976.115158796296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45976.115158796296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45976.115158796296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45976.115158796296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45976.115158796296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45976.115158796296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45976.115158796296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45976.115158796296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45976.115158796296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45976.115158796296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45976.115158796296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45976.115158796296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45976.115158796296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45976.115158796296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45976.115158796296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45976.115158796296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45976.115158796296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45976.115158796296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45976.115158796296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45976.115158796296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45976.115158796296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45976.115158796296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45976.115158796296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45976.115158796296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45976.115158796296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45976.115158796296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45976.115158796296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45976.115158796296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45976.115158796296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45976.115158796296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